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/>
  <mc:AlternateContent xmlns:mc="http://schemas.openxmlformats.org/markup-compatibility/2006">
    <mc:Choice Requires="x15">
      <x15ac:absPath xmlns:x15ac="http://schemas.microsoft.com/office/spreadsheetml/2010/11/ac" url="/Users/elviscavalleri/Dropbox/2022/Codroipo/TRASPORTO/documenti definitivi/"/>
    </mc:Choice>
  </mc:AlternateContent>
  <xr:revisionPtr revIDLastSave="0" documentId="13_ncr:1_{0AEDE795-BD19-2047-8D2D-A2055F73753E}" xr6:coauthVersionLast="47" xr6:coauthVersionMax="47" xr10:uidLastSave="{00000000-0000-0000-0000-000000000000}"/>
  <bookViews>
    <workbookView xWindow="0" yWindow="460" windowWidth="28800" windowHeight="15840" xr2:uid="{00000000-000D-0000-FFFF-FFFF00000000}"/>
  </bookViews>
  <sheets>
    <sheet name="BUS GIALLO" sheetId="12" r:id="rId1"/>
    <sheet name="BUS ROSSO" sheetId="11" r:id="rId2"/>
    <sheet name="BUS ARANCIONE" sheetId="10" r:id="rId3"/>
    <sheet name="BUS VIOLA" sheetId="9" r:id="rId4"/>
    <sheet name="BUS 5 VERDE (sostituzioni)" sheetId="13" r:id="rId5"/>
    <sheet name="BUS 6 AZZURRO (sostituzioni)" sheetId="14" r:id="rId6"/>
  </sheets>
  <definedNames>
    <definedName name="_xlnm.Print_Area" localSheetId="2">'BUS ARANCIONE'!$A$2:$H$22</definedName>
    <definedName name="_xlnm.Print_Area" localSheetId="0">'BUS GIALLO'!$A$2:$H$22</definedName>
    <definedName name="_xlnm.Print_Area" localSheetId="1">'BUS ROSSO'!$A$2:$H$25</definedName>
    <definedName name="_xlnm.Print_Area" localSheetId="3">'BUS VIOLA'!$A$2:$H$18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93" i="13" l="1"/>
  <c r="D93" i="13"/>
  <c r="C93" i="13"/>
  <c r="C73" i="14" l="1"/>
  <c r="C72" i="14"/>
  <c r="C69" i="14"/>
  <c r="C68" i="14"/>
  <c r="C98" i="13"/>
  <c r="C97" i="13"/>
  <c r="C94" i="13"/>
  <c r="C67" i="10"/>
  <c r="C75" i="10"/>
  <c r="C71" i="10"/>
  <c r="C70" i="10"/>
  <c r="C66" i="10"/>
  <c r="C69" i="11"/>
  <c r="C68" i="11"/>
  <c r="C65" i="11"/>
  <c r="C64" i="11"/>
  <c r="C61" i="11"/>
  <c r="C60" i="11"/>
  <c r="C58" i="12"/>
  <c r="A31" i="12" l="1"/>
  <c r="A21" i="12"/>
  <c r="A10" i="12"/>
  <c r="A11" i="12" s="1"/>
  <c r="A8" i="11"/>
  <c r="A9" i="11" s="1"/>
  <c r="G21" i="10"/>
  <c r="E21" i="10"/>
  <c r="G32" i="11"/>
  <c r="E32" i="11"/>
  <c r="C63" i="12"/>
  <c r="C62" i="12"/>
  <c r="C59" i="12"/>
  <c r="G31" i="12"/>
  <c r="E31" i="12"/>
  <c r="G56" i="14" l="1"/>
  <c r="G57" i="14" s="1"/>
  <c r="G58" i="14" s="1"/>
  <c r="G59" i="14" s="1"/>
  <c r="G60" i="14" s="1"/>
  <c r="G61" i="14" s="1"/>
  <c r="G62" i="14" s="1"/>
  <c r="G63" i="14" s="1"/>
  <c r="E56" i="14"/>
  <c r="E57" i="14" s="1"/>
  <c r="E58" i="14" s="1"/>
  <c r="E59" i="14" s="1"/>
  <c r="E60" i="14" s="1"/>
  <c r="E61" i="14" s="1"/>
  <c r="E62" i="14" s="1"/>
  <c r="E63" i="14" s="1"/>
  <c r="A56" i="14"/>
  <c r="A57" i="14" s="1"/>
  <c r="A58" i="14" s="1"/>
  <c r="A59" i="14" s="1"/>
  <c r="A60" i="14" s="1"/>
  <c r="A61" i="14" s="1"/>
  <c r="G48" i="14"/>
  <c r="G49" i="14" s="1"/>
  <c r="G50" i="14" s="1"/>
  <c r="G51" i="14" s="1"/>
  <c r="G52" i="14" s="1"/>
  <c r="E48" i="14"/>
  <c r="E49" i="14" s="1"/>
  <c r="E50" i="14" s="1"/>
  <c r="E51" i="14" s="1"/>
  <c r="E52" i="14" s="1"/>
  <c r="A48" i="14"/>
  <c r="A49" i="14" s="1"/>
  <c r="A50" i="14" s="1"/>
  <c r="G34" i="14"/>
  <c r="G35" i="14" s="1"/>
  <c r="G36" i="14" s="1"/>
  <c r="G37" i="14" s="1"/>
  <c r="G38" i="14" s="1"/>
  <c r="G39" i="14" s="1"/>
  <c r="G40" i="14" s="1"/>
  <c r="G41" i="14" s="1"/>
  <c r="G42" i="14" s="1"/>
  <c r="G43" i="14" s="1"/>
  <c r="G44" i="14" s="1"/>
  <c r="E34" i="14"/>
  <c r="E35" i="14" s="1"/>
  <c r="E36" i="14" s="1"/>
  <c r="E37" i="14" s="1"/>
  <c r="E38" i="14" s="1"/>
  <c r="E39" i="14" s="1"/>
  <c r="E40" i="14" s="1"/>
  <c r="E41" i="14" s="1"/>
  <c r="E42" i="14" s="1"/>
  <c r="E43" i="14" s="1"/>
  <c r="E44" i="14" s="1"/>
  <c r="A34" i="14"/>
  <c r="A35" i="14" s="1"/>
  <c r="A36" i="14" s="1"/>
  <c r="A37" i="14" s="1"/>
  <c r="A38" i="14" s="1"/>
  <c r="A39" i="14" s="1"/>
  <c r="A40" i="14" s="1"/>
  <c r="A41" i="14" s="1"/>
  <c r="A42" i="14" s="1"/>
  <c r="A43" i="14" s="1"/>
  <c r="G25" i="14"/>
  <c r="G26" i="14" s="1"/>
  <c r="G27" i="14" s="1"/>
  <c r="G28" i="14" s="1"/>
  <c r="G29" i="14" s="1"/>
  <c r="G30" i="14" s="1"/>
  <c r="E25" i="14"/>
  <c r="E26" i="14" s="1"/>
  <c r="E27" i="14" s="1"/>
  <c r="E28" i="14" s="1"/>
  <c r="E29" i="14" s="1"/>
  <c r="E30" i="14" s="1"/>
  <c r="A25" i="14"/>
  <c r="A26" i="14" s="1"/>
  <c r="A27" i="14" s="1"/>
  <c r="A28" i="14" s="1"/>
  <c r="A29" i="14" s="1"/>
  <c r="G18" i="14"/>
  <c r="G19" i="14" s="1"/>
  <c r="G20" i="14" s="1"/>
  <c r="G21" i="14" s="1"/>
  <c r="E18" i="14"/>
  <c r="E19" i="14" s="1"/>
  <c r="E20" i="14" s="1"/>
  <c r="E21" i="14" s="1"/>
  <c r="A18" i="14"/>
  <c r="A19" i="14" s="1"/>
  <c r="A20" i="14" s="1"/>
  <c r="G5" i="14"/>
  <c r="G6" i="14" s="1"/>
  <c r="G7" i="14" s="1"/>
  <c r="G8" i="14" s="1"/>
  <c r="G9" i="14" s="1"/>
  <c r="G10" i="14" s="1"/>
  <c r="E5" i="14"/>
  <c r="E6" i="14" s="1"/>
  <c r="E7" i="14" s="1"/>
  <c r="E8" i="14" s="1"/>
  <c r="E9" i="14" s="1"/>
  <c r="E10" i="14" s="1"/>
  <c r="A5" i="14"/>
  <c r="A6" i="14" s="1"/>
  <c r="A7" i="14" s="1"/>
  <c r="A8" i="14" s="1"/>
  <c r="A9" i="14" s="1"/>
  <c r="A10" i="14" s="1"/>
  <c r="G72" i="13"/>
  <c r="G73" i="13" s="1"/>
  <c r="G74" i="13" s="1"/>
  <c r="G75" i="13" s="1"/>
  <c r="G76" i="13" s="1"/>
  <c r="G77" i="13" s="1"/>
  <c r="G78" i="13" s="1"/>
  <c r="G79" i="13" s="1"/>
  <c r="G80" i="13" s="1"/>
  <c r="G81" i="13" s="1"/>
  <c r="G82" i="13" s="1"/>
  <c r="G83" i="13" s="1"/>
  <c r="G84" i="13" s="1"/>
  <c r="G85" i="13" s="1"/>
  <c r="G86" i="13" s="1"/>
  <c r="G87" i="13" s="1"/>
  <c r="G88" i="13" s="1"/>
  <c r="E72" i="13"/>
  <c r="E73" i="13" s="1"/>
  <c r="E74" i="13" s="1"/>
  <c r="E75" i="13" s="1"/>
  <c r="E76" i="13" s="1"/>
  <c r="E77" i="13" s="1"/>
  <c r="E78" i="13" s="1"/>
  <c r="E79" i="13" s="1"/>
  <c r="E80" i="13" s="1"/>
  <c r="E81" i="13" s="1"/>
  <c r="E82" i="13" s="1"/>
  <c r="E83" i="13" s="1"/>
  <c r="E84" i="13" s="1"/>
  <c r="E85" i="13" s="1"/>
  <c r="E86" i="13" s="1"/>
  <c r="E87" i="13" s="1"/>
  <c r="E88" i="13" s="1"/>
  <c r="A72" i="13"/>
  <c r="A73" i="13" s="1"/>
  <c r="A74" i="13" s="1"/>
  <c r="A75" i="13" s="1"/>
  <c r="A76" i="13" s="1"/>
  <c r="A77" i="13" s="1"/>
  <c r="A78" i="13" s="1"/>
  <c r="A79" i="13" s="1"/>
  <c r="A80" i="13" s="1"/>
  <c r="A81" i="13" s="1"/>
  <c r="A82" i="13" s="1"/>
  <c r="A83" i="13" s="1"/>
  <c r="A84" i="13" s="1"/>
  <c r="A85" i="13" s="1"/>
  <c r="A86" i="13" s="1"/>
  <c r="A87" i="13" s="1"/>
  <c r="G64" i="13"/>
  <c r="G65" i="13" s="1"/>
  <c r="G66" i="13" s="1"/>
  <c r="G67" i="13" s="1"/>
  <c r="G68" i="13" s="1"/>
  <c r="E64" i="13"/>
  <c r="E65" i="13" s="1"/>
  <c r="E66" i="13" s="1"/>
  <c r="E67" i="13" s="1"/>
  <c r="E68" i="13" s="1"/>
  <c r="A64" i="13"/>
  <c r="A65" i="13" s="1"/>
  <c r="A66" i="13" s="1"/>
  <c r="A67" i="13" s="1"/>
  <c r="G52" i="13"/>
  <c r="G53" i="13" s="1"/>
  <c r="G54" i="13" s="1"/>
  <c r="G55" i="13" s="1"/>
  <c r="G56" i="13" s="1"/>
  <c r="G57" i="13" s="1"/>
  <c r="G58" i="13" s="1"/>
  <c r="G59" i="13" s="1"/>
  <c r="G60" i="13" s="1"/>
  <c r="E52" i="13"/>
  <c r="E53" i="13" s="1"/>
  <c r="E54" i="13" s="1"/>
  <c r="E55" i="13" s="1"/>
  <c r="E56" i="13" s="1"/>
  <c r="E57" i="13" s="1"/>
  <c r="E58" i="13" s="1"/>
  <c r="E59" i="13" s="1"/>
  <c r="E60" i="13" s="1"/>
  <c r="A52" i="13"/>
  <c r="A53" i="13" s="1"/>
  <c r="A54" i="13" s="1"/>
  <c r="A55" i="13" s="1"/>
  <c r="A56" i="13" s="1"/>
  <c r="A57" i="13" s="1"/>
  <c r="A58" i="13" s="1"/>
  <c r="A59" i="13" s="1"/>
  <c r="G25" i="13"/>
  <c r="G26" i="13" s="1"/>
  <c r="G27" i="13" s="1"/>
  <c r="G28" i="13" s="1"/>
  <c r="E25" i="13"/>
  <c r="E26" i="13" s="1"/>
  <c r="E27" i="13" s="1"/>
  <c r="E28" i="13" s="1"/>
  <c r="A25" i="13"/>
  <c r="A26" i="13" s="1"/>
  <c r="A27" i="13" s="1"/>
  <c r="G22" i="9"/>
  <c r="G23" i="9" s="1"/>
  <c r="G24" i="9" s="1"/>
  <c r="G25" i="9" s="1"/>
  <c r="E22" i="9"/>
  <c r="E23" i="9" s="1"/>
  <c r="E24" i="9" s="1"/>
  <c r="E25" i="9" s="1"/>
  <c r="A22" i="9"/>
  <c r="A23" i="9" s="1"/>
  <c r="A24" i="9" s="1"/>
  <c r="A25" i="9" s="1"/>
  <c r="A26" i="9" s="1"/>
  <c r="G52" i="10"/>
  <c r="G53" i="10" s="1"/>
  <c r="G54" i="10" s="1"/>
  <c r="G55" i="10" s="1"/>
  <c r="G56" i="10" s="1"/>
  <c r="G57" i="10" s="1"/>
  <c r="G58" i="10" s="1"/>
  <c r="G59" i="10" s="1"/>
  <c r="G60" i="10" s="1"/>
  <c r="G61" i="10" s="1"/>
  <c r="G62" i="10" s="1"/>
  <c r="E52" i="10"/>
  <c r="E53" i="10" s="1"/>
  <c r="E54" i="10" s="1"/>
  <c r="E55" i="10" s="1"/>
  <c r="E56" i="10" s="1"/>
  <c r="E57" i="10" s="1"/>
  <c r="E58" i="10" s="1"/>
  <c r="E59" i="10" s="1"/>
  <c r="E60" i="10" s="1"/>
  <c r="E61" i="10" s="1"/>
  <c r="E62" i="10" s="1"/>
  <c r="A52" i="10"/>
  <c r="A53" i="10" s="1"/>
  <c r="A54" i="10" s="1"/>
  <c r="A55" i="10" s="1"/>
  <c r="A56" i="10" s="1"/>
  <c r="A57" i="10" s="1"/>
  <c r="A58" i="10" s="1"/>
  <c r="A59" i="10" s="1"/>
  <c r="A60" i="10" s="1"/>
  <c r="A61" i="10" s="1"/>
  <c r="G37" i="10"/>
  <c r="G38" i="10" s="1"/>
  <c r="G39" i="10" s="1"/>
  <c r="G40" i="10" s="1"/>
  <c r="G41" i="10" s="1"/>
  <c r="G42" i="10" s="1"/>
  <c r="G43" i="10" s="1"/>
  <c r="G44" i="10" s="1"/>
  <c r="G45" i="10" s="1"/>
  <c r="G46" i="10" s="1"/>
  <c r="G47" i="10" s="1"/>
  <c r="G48" i="10" s="1"/>
  <c r="E37" i="10"/>
  <c r="E38" i="10" s="1"/>
  <c r="E39" i="10" s="1"/>
  <c r="E40" i="10" s="1"/>
  <c r="E41" i="10" s="1"/>
  <c r="E42" i="10" s="1"/>
  <c r="E43" i="10" s="1"/>
  <c r="E44" i="10" s="1"/>
  <c r="E45" i="10" s="1"/>
  <c r="E46" i="10" s="1"/>
  <c r="E47" i="10" s="1"/>
  <c r="E48" i="10" s="1"/>
  <c r="C74" i="10" s="1"/>
  <c r="A37" i="10"/>
  <c r="A38" i="10" s="1"/>
  <c r="A39" i="10" s="1"/>
  <c r="A40" i="10" s="1"/>
  <c r="A41" i="10" s="1"/>
  <c r="A42" i="10" s="1"/>
  <c r="A43" i="10" s="1"/>
  <c r="A44" i="10" s="1"/>
  <c r="A45" i="10" s="1"/>
  <c r="A46" i="10" s="1"/>
  <c r="A47" i="10" s="1"/>
  <c r="G26" i="10"/>
  <c r="G27" i="10" s="1"/>
  <c r="G28" i="10" s="1"/>
  <c r="G29" i="10" s="1"/>
  <c r="G30" i="10" s="1"/>
  <c r="G31" i="10" s="1"/>
  <c r="G32" i="10" s="1"/>
  <c r="G33" i="10" s="1"/>
  <c r="E26" i="10"/>
  <c r="E27" i="10" s="1"/>
  <c r="E28" i="10" s="1"/>
  <c r="E29" i="10" s="1"/>
  <c r="E30" i="10" s="1"/>
  <c r="E31" i="10" s="1"/>
  <c r="E32" i="10" s="1"/>
  <c r="E33" i="10" s="1"/>
  <c r="A26" i="10"/>
  <c r="A27" i="10" s="1"/>
  <c r="A28" i="10" s="1"/>
  <c r="A29" i="10" s="1"/>
  <c r="A30" i="10" s="1"/>
  <c r="A31" i="10" s="1"/>
  <c r="A32" i="10" s="1"/>
  <c r="G49" i="11"/>
  <c r="G50" i="11" s="1"/>
  <c r="G51" i="11" s="1"/>
  <c r="G52" i="11" s="1"/>
  <c r="G53" i="11" s="1"/>
  <c r="G54" i="11" s="1"/>
  <c r="G55" i="11" s="1"/>
  <c r="G56" i="11" s="1"/>
  <c r="G57" i="11" s="1"/>
  <c r="E49" i="11"/>
  <c r="E50" i="11" s="1"/>
  <c r="E51" i="11" s="1"/>
  <c r="E52" i="11" s="1"/>
  <c r="E53" i="11" s="1"/>
  <c r="E54" i="11" s="1"/>
  <c r="E55" i="11" s="1"/>
  <c r="E56" i="11" s="1"/>
  <c r="E57" i="11" s="1"/>
  <c r="A49" i="11"/>
  <c r="A50" i="11" s="1"/>
  <c r="A51" i="11" s="1"/>
  <c r="A52" i="11" s="1"/>
  <c r="A53" i="11" s="1"/>
  <c r="A54" i="11" s="1"/>
  <c r="A55" i="11" s="1"/>
  <c r="A56" i="11" s="1"/>
  <c r="G37" i="11"/>
  <c r="G38" i="11" s="1"/>
  <c r="G39" i="11" s="1"/>
  <c r="G40" i="11" s="1"/>
  <c r="G41" i="11" s="1"/>
  <c r="G42" i="11" s="1"/>
  <c r="G43" i="11" s="1"/>
  <c r="G44" i="11" s="1"/>
  <c r="G45" i="11" s="1"/>
  <c r="E37" i="11"/>
  <c r="E38" i="11" s="1"/>
  <c r="E39" i="11" s="1"/>
  <c r="E40" i="11" s="1"/>
  <c r="E41" i="11" s="1"/>
  <c r="E42" i="11" s="1"/>
  <c r="E43" i="11" s="1"/>
  <c r="E44" i="11" s="1"/>
  <c r="E45" i="11" s="1"/>
  <c r="A37" i="11"/>
  <c r="A38" i="11" s="1"/>
  <c r="A39" i="11" s="1"/>
  <c r="A40" i="11" s="1"/>
  <c r="A41" i="11" s="1"/>
  <c r="A42" i="11" s="1"/>
  <c r="A43" i="11" s="1"/>
  <c r="A44" i="11" s="1"/>
  <c r="G29" i="11"/>
  <c r="G30" i="11" s="1"/>
  <c r="G31" i="11" s="1"/>
  <c r="G33" i="11" s="1"/>
  <c r="E29" i="11"/>
  <c r="E30" i="11" s="1"/>
  <c r="E31" i="11" s="1"/>
  <c r="E33" i="11" s="1"/>
  <c r="A29" i="11"/>
  <c r="A30" i="11" s="1"/>
  <c r="A31" i="11" s="1"/>
  <c r="A32" i="11" s="1"/>
  <c r="G48" i="12"/>
  <c r="G49" i="12" s="1"/>
  <c r="G50" i="12" s="1"/>
  <c r="G51" i="12" s="1"/>
  <c r="G52" i="12" s="1"/>
  <c r="G53" i="12" s="1"/>
  <c r="G54" i="12" s="1"/>
  <c r="E48" i="12"/>
  <c r="E49" i="12" s="1"/>
  <c r="E50" i="12" s="1"/>
  <c r="E51" i="12" s="1"/>
  <c r="E52" i="12" s="1"/>
  <c r="E53" i="12" s="1"/>
  <c r="E54" i="12" s="1"/>
  <c r="A48" i="12"/>
  <c r="A49" i="12" s="1"/>
  <c r="A50" i="12" s="1"/>
  <c r="A51" i="12" s="1"/>
  <c r="A52" i="12" s="1"/>
  <c r="A53" i="12" s="1"/>
  <c r="G36" i="12"/>
  <c r="G37" i="12" s="1"/>
  <c r="G38" i="12" s="1"/>
  <c r="G39" i="12" s="1"/>
  <c r="G40" i="12" s="1"/>
  <c r="G41" i="12" s="1"/>
  <c r="G42" i="12" s="1"/>
  <c r="G43" i="12" s="1"/>
  <c r="G44" i="12" s="1"/>
  <c r="E36" i="12"/>
  <c r="E37" i="12" s="1"/>
  <c r="E38" i="12" s="1"/>
  <c r="E39" i="12" s="1"/>
  <c r="E40" i="12" s="1"/>
  <c r="E41" i="12" s="1"/>
  <c r="E42" i="12" s="1"/>
  <c r="E43" i="12" s="1"/>
  <c r="E44" i="12" s="1"/>
  <c r="A36" i="12"/>
  <c r="A37" i="12" s="1"/>
  <c r="A38" i="12" s="1"/>
  <c r="A39" i="12" s="1"/>
  <c r="A40" i="12" s="1"/>
  <c r="A41" i="12" s="1"/>
  <c r="A42" i="12" s="1"/>
  <c r="A43" i="12" s="1"/>
  <c r="G26" i="9" l="1"/>
  <c r="G27" i="9" s="1"/>
  <c r="C36" i="9" s="1"/>
  <c r="E26" i="9"/>
  <c r="E27" i="9" s="1"/>
  <c r="C35" i="9" s="1"/>
  <c r="G11" i="14"/>
  <c r="G12" i="14" s="1"/>
  <c r="G13" i="14" s="1"/>
  <c r="G14" i="14" s="1"/>
  <c r="E11" i="14"/>
  <c r="E12" i="14" s="1"/>
  <c r="E13" i="14" s="1"/>
  <c r="E14" i="14" s="1"/>
  <c r="A11" i="14"/>
  <c r="A12" i="14" s="1"/>
  <c r="A13" i="14" s="1"/>
  <c r="G26" i="12" l="1"/>
  <c r="G27" i="12" s="1"/>
  <c r="G28" i="12" s="1"/>
  <c r="G29" i="12" s="1"/>
  <c r="G30" i="12" s="1"/>
  <c r="G32" i="12" s="1"/>
  <c r="E26" i="12"/>
  <c r="E27" i="12" s="1"/>
  <c r="E28" i="12" s="1"/>
  <c r="E29" i="12" s="1"/>
  <c r="E30" i="12" s="1"/>
  <c r="E32" i="12" s="1"/>
  <c r="A26" i="12"/>
  <c r="A27" i="12" s="1"/>
  <c r="A28" i="12" s="1"/>
  <c r="A29" i="12" s="1"/>
  <c r="A30" i="12" s="1"/>
  <c r="G32" i="13" l="1"/>
  <c r="G33" i="13" s="1"/>
  <c r="G34" i="13" s="1"/>
  <c r="G35" i="13" s="1"/>
  <c r="G36" i="13" s="1"/>
  <c r="G37" i="13" s="1"/>
  <c r="G38" i="13" s="1"/>
  <c r="G39" i="13" s="1"/>
  <c r="G40" i="13" s="1"/>
  <c r="G41" i="13" s="1"/>
  <c r="G42" i="13" s="1"/>
  <c r="G43" i="13" s="1"/>
  <c r="G44" i="13" s="1"/>
  <c r="G45" i="13" s="1"/>
  <c r="G46" i="13" s="1"/>
  <c r="G47" i="13" s="1"/>
  <c r="G48" i="13" s="1"/>
  <c r="E32" i="13"/>
  <c r="E33" i="13" s="1"/>
  <c r="E34" i="13" s="1"/>
  <c r="E35" i="13" s="1"/>
  <c r="E36" i="13" s="1"/>
  <c r="E37" i="13" s="1"/>
  <c r="E38" i="13" s="1"/>
  <c r="E39" i="13" s="1"/>
  <c r="E40" i="13" s="1"/>
  <c r="E41" i="13" s="1"/>
  <c r="E42" i="13" s="1"/>
  <c r="E43" i="13" s="1"/>
  <c r="E44" i="13" s="1"/>
  <c r="E45" i="13" s="1"/>
  <c r="E46" i="13" s="1"/>
  <c r="E47" i="13" s="1"/>
  <c r="E48" i="13" s="1"/>
  <c r="A32" i="13"/>
  <c r="A33" i="13" s="1"/>
  <c r="A34" i="13" s="1"/>
  <c r="A35" i="13" s="1"/>
  <c r="A36" i="13" s="1"/>
  <c r="A37" i="13" s="1"/>
  <c r="A38" i="13" s="1"/>
  <c r="A39" i="13" s="1"/>
  <c r="A40" i="13" s="1"/>
  <c r="A41" i="13" s="1"/>
  <c r="A42" i="13" s="1"/>
  <c r="A43" i="13" s="1"/>
  <c r="A44" i="13" s="1"/>
  <c r="A45" i="13" s="1"/>
  <c r="A46" i="13" s="1"/>
  <c r="A47" i="13" s="1"/>
  <c r="G5" i="13"/>
  <c r="G6" i="13" s="1"/>
  <c r="G7" i="13" s="1"/>
  <c r="G8" i="13" s="1"/>
  <c r="G9" i="13" s="1"/>
  <c r="G10" i="13" s="1"/>
  <c r="G11" i="13" s="1"/>
  <c r="G12" i="13" s="1"/>
  <c r="G13" i="13" s="1"/>
  <c r="G14" i="13" s="1"/>
  <c r="G15" i="13" s="1"/>
  <c r="G16" i="13" s="1"/>
  <c r="G17" i="13" s="1"/>
  <c r="G18" i="13" s="1"/>
  <c r="G19" i="13" s="1"/>
  <c r="G20" i="13" s="1"/>
  <c r="G21" i="13" s="1"/>
  <c r="E5" i="13"/>
  <c r="E6" i="13" s="1"/>
  <c r="E7" i="13" s="1"/>
  <c r="E8" i="13" s="1"/>
  <c r="E9" i="13" s="1"/>
  <c r="E10" i="13" s="1"/>
  <c r="E11" i="13" s="1"/>
  <c r="E12" i="13" s="1"/>
  <c r="E13" i="13" s="1"/>
  <c r="E14" i="13" s="1"/>
  <c r="E15" i="13" s="1"/>
  <c r="E16" i="13" s="1"/>
  <c r="E17" i="13" s="1"/>
  <c r="E18" i="13" s="1"/>
  <c r="E19" i="13" s="1"/>
  <c r="E20" i="13" s="1"/>
  <c r="E21" i="13" s="1"/>
  <c r="A5" i="13"/>
  <c r="A6" i="13" s="1"/>
  <c r="A7" i="13" s="1"/>
  <c r="A8" i="13" s="1"/>
  <c r="A9" i="13" s="1"/>
  <c r="A10" i="13" s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G16" i="12"/>
  <c r="G17" i="12" s="1"/>
  <c r="G18" i="12" s="1"/>
  <c r="G19" i="12" s="1"/>
  <c r="G20" i="12" s="1"/>
  <c r="E16" i="12"/>
  <c r="E17" i="12" s="1"/>
  <c r="E18" i="12" s="1"/>
  <c r="E19" i="12" s="1"/>
  <c r="E20" i="12" s="1"/>
  <c r="A16" i="12"/>
  <c r="A17" i="12" s="1"/>
  <c r="A18" i="12" s="1"/>
  <c r="A19" i="12" s="1"/>
  <c r="A20" i="12" s="1"/>
  <c r="G5" i="12"/>
  <c r="G6" i="12" s="1"/>
  <c r="G7" i="12" s="1"/>
  <c r="G8" i="12" s="1"/>
  <c r="G9" i="12" s="1"/>
  <c r="G10" i="12" s="1"/>
  <c r="G11" i="12" s="1"/>
  <c r="E5" i="12"/>
  <c r="E6" i="12" s="1"/>
  <c r="E7" i="12" s="1"/>
  <c r="E8" i="12" s="1"/>
  <c r="E9" i="12" s="1"/>
  <c r="E10" i="12" s="1"/>
  <c r="A5" i="12"/>
  <c r="A6" i="12" s="1"/>
  <c r="A7" i="12" s="1"/>
  <c r="A8" i="12" s="1"/>
  <c r="A9" i="12" s="1"/>
  <c r="G14" i="11"/>
  <c r="G15" i="11" s="1"/>
  <c r="G16" i="11" s="1"/>
  <c r="G17" i="11" s="1"/>
  <c r="G18" i="11" s="1"/>
  <c r="G19" i="11" s="1"/>
  <c r="G20" i="11" s="1"/>
  <c r="G21" i="11" s="1"/>
  <c r="G22" i="11" s="1"/>
  <c r="G23" i="11" s="1"/>
  <c r="E14" i="11"/>
  <c r="E15" i="11" s="1"/>
  <c r="E16" i="11" s="1"/>
  <c r="E17" i="11" s="1"/>
  <c r="E18" i="11" s="1"/>
  <c r="E19" i="11" s="1"/>
  <c r="E20" i="11" s="1"/>
  <c r="E21" i="11" s="1"/>
  <c r="E22" i="11" s="1"/>
  <c r="E23" i="11" s="1"/>
  <c r="A14" i="1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G5" i="11"/>
  <c r="G6" i="11" s="1"/>
  <c r="G7" i="11" s="1"/>
  <c r="E5" i="11"/>
  <c r="E6" i="11" s="1"/>
  <c r="E7" i="11" s="1"/>
  <c r="A5" i="11"/>
  <c r="A6" i="11" s="1"/>
  <c r="A7" i="11" s="1"/>
  <c r="G15" i="10"/>
  <c r="G16" i="10" s="1"/>
  <c r="G17" i="10" s="1"/>
  <c r="G18" i="10" s="1"/>
  <c r="G19" i="10" s="1"/>
  <c r="G20" i="10" s="1"/>
  <c r="G22" i="10" s="1"/>
  <c r="E15" i="10"/>
  <c r="E16" i="10" s="1"/>
  <c r="E17" i="10" s="1"/>
  <c r="E18" i="10" s="1"/>
  <c r="E19" i="10" s="1"/>
  <c r="E20" i="10" s="1"/>
  <c r="E22" i="10" s="1"/>
  <c r="A15" i="10"/>
  <c r="A16" i="10" s="1"/>
  <c r="A17" i="10" s="1"/>
  <c r="A18" i="10" s="1"/>
  <c r="A19" i="10" s="1"/>
  <c r="A20" i="10" s="1"/>
  <c r="A21" i="10" s="1"/>
  <c r="G5" i="10"/>
  <c r="G6" i="10" s="1"/>
  <c r="G7" i="10" s="1"/>
  <c r="G8" i="10" s="1"/>
  <c r="E5" i="10"/>
  <c r="E6" i="10" s="1"/>
  <c r="E7" i="10" s="1"/>
  <c r="E8" i="10" s="1"/>
  <c r="A5" i="10"/>
  <c r="A6" i="10" s="1"/>
  <c r="A7" i="10" s="1"/>
  <c r="A8" i="10" s="1"/>
  <c r="A9" i="10" s="1"/>
  <c r="A10" i="10" s="1"/>
  <c r="G13" i="9"/>
  <c r="G14" i="9" s="1"/>
  <c r="G15" i="9" s="1"/>
  <c r="E13" i="9"/>
  <c r="E14" i="9" s="1"/>
  <c r="E15" i="9" s="1"/>
  <c r="A13" i="9"/>
  <c r="A14" i="9" s="1"/>
  <c r="A15" i="9" s="1"/>
  <c r="A16" i="9" s="1"/>
  <c r="A17" i="9" s="1"/>
  <c r="G5" i="9"/>
  <c r="G6" i="9" s="1"/>
  <c r="G7" i="9" s="1"/>
  <c r="G8" i="9" s="1"/>
  <c r="E5" i="9"/>
  <c r="E6" i="9" s="1"/>
  <c r="E7" i="9" s="1"/>
  <c r="E8" i="9" s="1"/>
  <c r="A5" i="9"/>
  <c r="A6" i="9" s="1"/>
  <c r="A7" i="9" s="1"/>
  <c r="A8" i="9" s="1"/>
  <c r="E16" i="9" l="1"/>
  <c r="E17" i="9" s="1"/>
  <c r="E18" i="9" s="1"/>
  <c r="G16" i="9"/>
  <c r="G17" i="9" s="1"/>
  <c r="G18" i="9" s="1"/>
  <c r="G9" i="10"/>
  <c r="G10" i="10" s="1"/>
  <c r="G11" i="10" s="1"/>
  <c r="E9" i="10"/>
  <c r="E10" i="10" s="1"/>
  <c r="E11" i="10" s="1"/>
  <c r="E24" i="11"/>
  <c r="E25" i="11" s="1"/>
  <c r="G24" i="11"/>
  <c r="G25" i="11" s="1"/>
  <c r="G8" i="11"/>
  <c r="G9" i="11" s="1"/>
  <c r="G10" i="11" s="1"/>
  <c r="E8" i="11"/>
  <c r="E9" i="11" s="1"/>
  <c r="E10" i="11" s="1"/>
  <c r="E21" i="12"/>
  <c r="E22" i="12" s="1"/>
  <c r="G21" i="12"/>
  <c r="G22" i="12" s="1"/>
  <c r="E11" i="12"/>
  <c r="E12" i="12" s="1"/>
  <c r="G12" i="12"/>
  <c r="G9" i="9"/>
  <c r="C32" i="9" s="1"/>
  <c r="E9" i="9"/>
  <c r="C31" i="9" s="1"/>
</calcChain>
</file>

<file path=xl/sharedStrings.xml><?xml version="1.0" encoding="utf-8"?>
<sst xmlns="http://schemas.openxmlformats.org/spreadsheetml/2006/main" count="990" uniqueCount="128">
  <si>
    <t>-</t>
  </si>
  <si>
    <t>Orario andata</t>
  </si>
  <si>
    <t>Orario rientro</t>
  </si>
  <si>
    <t>Destinazione</t>
  </si>
  <si>
    <t>Tempo percorr.tratta</t>
  </si>
  <si>
    <t xml:space="preserve">Totali </t>
  </si>
  <si>
    <t>minuti</t>
  </si>
  <si>
    <t>km</t>
  </si>
  <si>
    <r>
      <t xml:space="preserve">Progress.tempo di percorr.
</t>
    </r>
    <r>
      <rPr>
        <sz val="18"/>
        <color rgb="FF0070C0"/>
        <rFont val="Arial Unicode MS"/>
        <family val="2"/>
      </rPr>
      <t>(in min)</t>
    </r>
  </si>
  <si>
    <r>
      <rPr>
        <sz val="20"/>
        <color rgb="FF0070C0"/>
        <rFont val="Arial Unicode MS"/>
        <family val="2"/>
      </rPr>
      <t xml:space="preserve">Km. </t>
    </r>
    <r>
      <rPr>
        <sz val="20"/>
        <rFont val="Arial Unicode MS"/>
        <family val="2"/>
      </rPr>
      <t>singola tratta</t>
    </r>
  </si>
  <si>
    <r>
      <t xml:space="preserve">Progressivo </t>
    </r>
    <r>
      <rPr>
        <sz val="20"/>
        <color rgb="FF0070C0"/>
        <rFont val="Arial Unicode MS"/>
        <family val="2"/>
      </rPr>
      <t>Km.</t>
    </r>
    <r>
      <rPr>
        <sz val="20"/>
        <rFont val="Arial Unicode MS"/>
        <family val="2"/>
      </rPr>
      <t>tot.</t>
    </r>
  </si>
  <si>
    <t>CAPOLINEA</t>
  </si>
  <si>
    <t>PARTENZA</t>
  </si>
  <si>
    <t>FERMATA 1</t>
  </si>
  <si>
    <t>Inserire indirizzo</t>
  </si>
  <si>
    <r>
      <t xml:space="preserve">Soste  per discesa alunni  
</t>
    </r>
    <r>
      <rPr>
        <sz val="20"/>
        <color rgb="FF0070C0"/>
        <rFont val="Arial Unicode MS"/>
        <family val="2"/>
      </rPr>
      <t>(in min.)</t>
    </r>
  </si>
  <si>
    <t>FERMATA 2</t>
  </si>
  <si>
    <t>FERMATA 3</t>
  </si>
  <si>
    <t>FERMATA 4</t>
  </si>
  <si>
    <t>FERMATA 5</t>
  </si>
  <si>
    <t>FERMATA 6</t>
  </si>
  <si>
    <t>FERMATA 7</t>
  </si>
  <si>
    <t>FERMATA 8</t>
  </si>
  <si>
    <t>FERMATA 9</t>
  </si>
  <si>
    <t>FERMATA 10</t>
  </si>
  <si>
    <t>FERMATA 11</t>
  </si>
  <si>
    <t>FERMATA 12</t>
  </si>
  <si>
    <t>FERMATA 13</t>
  </si>
  <si>
    <t>FERMATA 14</t>
  </si>
  <si>
    <r>
      <rPr>
        <sz val="26"/>
        <color rgb="FF0070C0"/>
        <rFont val="Arial Unicode MS"/>
        <family val="2"/>
      </rPr>
      <t>Km.</t>
    </r>
    <r>
      <rPr>
        <sz val="26"/>
        <rFont val="Arial Unicode MS"/>
        <family val="2"/>
      </rPr>
      <t xml:space="preserve"> singola tratta</t>
    </r>
  </si>
  <si>
    <r>
      <t xml:space="preserve">Progressivo </t>
    </r>
    <r>
      <rPr>
        <sz val="26"/>
        <color rgb="FF0070C0"/>
        <rFont val="Arial Unicode MS"/>
        <family val="2"/>
      </rPr>
      <t>Km.tot.</t>
    </r>
  </si>
  <si>
    <r>
      <t xml:space="preserve">Progress.tempo di percorr.
</t>
    </r>
    <r>
      <rPr>
        <sz val="26"/>
        <color rgb="FF0070C0"/>
        <rFont val="Arial Unicode MS"/>
        <family val="2"/>
      </rPr>
      <t>(in min)</t>
    </r>
  </si>
  <si>
    <r>
      <t xml:space="preserve">Soste  per salita alunni 
</t>
    </r>
    <r>
      <rPr>
        <sz val="26"/>
        <color rgb="FF0070C0"/>
        <rFont val="Arial Unicode MS"/>
        <family val="2"/>
      </rPr>
      <t>(in min.)</t>
    </r>
  </si>
  <si>
    <r>
      <t xml:space="preserve">Tempo percorr.tratta </t>
    </r>
    <r>
      <rPr>
        <sz val="26"/>
        <color theme="4" tint="-0.249977111117893"/>
        <rFont val="Arial Unicode MS"/>
        <family val="2"/>
      </rPr>
      <t>(in min)</t>
    </r>
  </si>
  <si>
    <r>
      <rPr>
        <sz val="20"/>
        <color rgb="FF0070C0"/>
        <rFont val="Arial Unicode MS"/>
        <family val="2"/>
      </rPr>
      <t>Km.</t>
    </r>
    <r>
      <rPr>
        <sz val="20"/>
        <rFont val="Arial Unicode MS"/>
        <family val="2"/>
      </rPr>
      <t xml:space="preserve"> singola tratta</t>
    </r>
  </si>
  <si>
    <r>
      <t xml:space="preserve">Progressivo </t>
    </r>
    <r>
      <rPr>
        <sz val="20"/>
        <color rgb="FF0070C0"/>
        <rFont val="Arial Unicode MS"/>
        <family val="2"/>
      </rPr>
      <t>Km.tot.</t>
    </r>
  </si>
  <si>
    <r>
      <t xml:space="preserve">Progress.tempo di percorr.
</t>
    </r>
    <r>
      <rPr>
        <sz val="20"/>
        <color rgb="FF0070C0"/>
        <rFont val="Arial Unicode MS"/>
        <family val="2"/>
      </rPr>
      <t>(in min)</t>
    </r>
  </si>
  <si>
    <r>
      <t xml:space="preserve">Soste  per salita alunni 
</t>
    </r>
    <r>
      <rPr>
        <sz val="20"/>
        <color rgb="FF0070C0"/>
        <rFont val="Arial Unicode MS"/>
        <family val="2"/>
      </rPr>
      <t>(in min.)</t>
    </r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</si>
  <si>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1 GIALLO - SCUOLA INFANZIA, PRIMARIA, SECONDARIA</t>
    </r>
  </si>
  <si>
    <t>Piazza Giardini</t>
  </si>
  <si>
    <t>Rividischia</t>
  </si>
  <si>
    <t>Muscletto</t>
  </si>
  <si>
    <t>San Martino</t>
  </si>
  <si>
    <t>Iutizzo</t>
  </si>
  <si>
    <t>Via Pordenone</t>
  </si>
  <si>
    <t>CAPOLINEA 1</t>
  </si>
  <si>
    <t>CAPOLINEA 2</t>
  </si>
  <si>
    <t>Via Europa Unita</t>
  </si>
  <si>
    <t>Via Friuli</t>
  </si>
  <si>
    <t>RITORNO ORE 13 TUTTI I GIORNI DAL LUNEDI' AL VENERDI' - SCUOLA SECONDARIA DI I°GRADO</t>
  </si>
  <si>
    <t>ANDATA TUTTI I GIORNI DAL LUNEDI' AL VENERDI' - SCUOLA INFANZIA, PRIMARIA E SECONDARIA DI I°GRADO</t>
  </si>
  <si>
    <t>Goricizza ex scuola</t>
  </si>
  <si>
    <t>Pozzo Piazza</t>
  </si>
  <si>
    <t>Goricizza materna</t>
  </si>
  <si>
    <t>Hotel Belvedere</t>
  </si>
  <si>
    <t>Zompicchia</t>
  </si>
  <si>
    <t>Beano</t>
  </si>
  <si>
    <t>RITORNO ORE 16 TUTTI I GIORNI DAL LUNEDI' AL VENERDI' - SCUOLA INFANZIA, PRIMARIA E SECONDARIA DI I°GRADO</t>
  </si>
  <si>
    <t>PARTENZA 1</t>
  </si>
  <si>
    <t>PARTENZA 2</t>
  </si>
  <si>
    <t>Via Tiepolo</t>
  </si>
  <si>
    <t>SABATO ANDATA - SCUOLE SECONDARIE DI I GRADO T.N.</t>
  </si>
  <si>
    <t>Rivolto S. Cecilia</t>
  </si>
  <si>
    <t>Rivolto Piazza</t>
  </si>
  <si>
    <t>Lonca Saf</t>
  </si>
  <si>
    <t>Passariano via Lonca</t>
  </si>
  <si>
    <t>Via Ostermann</t>
  </si>
  <si>
    <t>SABATO RITORNO - SCUOLE SECONDARIE DI I GRADO T.N.</t>
  </si>
  <si>
    <t>RIEPIOLOGO LUNEDI -VENERDI</t>
  </si>
  <si>
    <t>chilometraggio giornaliero</t>
  </si>
  <si>
    <t>tempistica giornaliera</t>
  </si>
  <si>
    <t xml:space="preserve">numero giorni anno </t>
  </si>
  <si>
    <t>RIEPIOLOGO SABATO</t>
  </si>
  <si>
    <t>N° POSTI A SEDERE AUTOBUS</t>
  </si>
  <si>
    <t>Alunni</t>
  </si>
  <si>
    <t>Autista + accompagnatori</t>
  </si>
  <si>
    <t>1+2</t>
  </si>
  <si>
    <t>55/60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</si>
  <si>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2 ROSSO - SCUOLA INFANZIA, PRIMARIA E SECONDARIA DI I°GRADO</t>
    </r>
  </si>
  <si>
    <t>Piazzale Gemona</t>
  </si>
  <si>
    <t>RITORNO ORE 12 MARTEDI'-GIOVEDI'-VENERDI' - SCUOLA PRIMARIA CANDOTTI</t>
  </si>
  <si>
    <t>Biauzzo Via Codroipo</t>
  </si>
  <si>
    <t>Biauzzo Via Casali Nuovi</t>
  </si>
  <si>
    <t>Via Casali Vecchi</t>
  </si>
  <si>
    <t>Biauzzo Piazza</t>
  </si>
  <si>
    <t>Biauzzo fermata Saf</t>
  </si>
  <si>
    <t>SABATO ANDATA - SCUOLA SECONDARIA DI I GRADO T.N.</t>
  </si>
  <si>
    <t>Piazza giardini</t>
  </si>
  <si>
    <t>Via XXIX Ottobre</t>
  </si>
  <si>
    <t>SABATO RITORNO ORE 13 - SCUOLA SECONDARIA DI I GRADO T.N.</t>
  </si>
  <si>
    <t>Via Mainerio</t>
  </si>
  <si>
    <t xml:space="preserve">CAPOLINEA </t>
  </si>
  <si>
    <t>RIEPIOLOGO RITORNO MARTEDI GIOVEDI E VENERDI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</si>
  <si>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3 ARANCIONE - SCUOLA INFANZIA, PRIMARIA E SECONDARIA DI I°GRADO</t>
    </r>
  </si>
  <si>
    <t>ANDATA TUTTI I GIORNI DAL LUNEDI' AL VENERDI' - SCUOLA PRIMARIA E SECONDARIA DI I°GRADO</t>
  </si>
  <si>
    <t>Passariano Via Lonca</t>
  </si>
  <si>
    <t>RITORNO ORE 16 TUTTI I GIORNI DAL LUNEDI' AL VENERDI' - SCUOLE INFANZIA, PRIMARIE T.P. E SECONDARIA DI I GRADO T.P.</t>
  </si>
  <si>
    <t xml:space="preserve">PARTENZA 2 </t>
  </si>
  <si>
    <t>Via Casali Nuovi</t>
  </si>
  <si>
    <t>Biauzzo Fermata Saf</t>
  </si>
  <si>
    <t>ANDATA SABATO - SCUOLA SECONDARIA DI I GRADO T.N.</t>
  </si>
  <si>
    <t>Goricizza ex Scuola</t>
  </si>
  <si>
    <t>Goricizza Materna</t>
  </si>
  <si>
    <t>RITORNO SABATO - SCUOLA SECONDARIA DI I GRADO T.N.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</si>
  <si>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4 VIOLA - SCUOLA INFANZIA, PRIMARIA E SECONDARIA DI I°GRADO</t>
    </r>
  </si>
  <si>
    <r>
      <t xml:space="preserve">Tempo percorr.tratta </t>
    </r>
    <r>
      <rPr>
        <sz val="20"/>
        <color theme="4" tint="-0.249977111117893"/>
        <rFont val="Arial Unicode MS"/>
        <family val="2"/>
      </rPr>
      <t>(in min)</t>
    </r>
  </si>
  <si>
    <t>ANDATA TUTTI I GIORNI DAL LUNEDI' AL VENERDI' - SCUOLA SECONDARIA DI I°GRADO</t>
  </si>
  <si>
    <t xml:space="preserve">ANDATA TUTTI I GIORNI DAL LUNEDI' AL VENERDI' - SCUOLA INFANZIA  E PRIMARIA </t>
  </si>
  <si>
    <t>RITORNO SOLO IL LUNEDI' E IL MERCOLEDI' - SCUOLA PRIMARIA CANDOTTI</t>
  </si>
  <si>
    <t>ANDATA TUTTI I GIORNI DAL LUNEDI' AL VENERDI' - SCUOLA INFANZIA-PRIMARIA-SECONDARIA DI I GRADO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</si>
  <si>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5 VERDE - SCUOLA INFANZIA, PRIMARIA E SECONDARIA DI I°GRADO</t>
    </r>
  </si>
  <si>
    <t>ANDATA SOLO SCUOLE INFANZIA - TUTTI GIORNI DAL LUNEDI' AL VENERDI'</t>
  </si>
  <si>
    <t>Infanzia Circonvallazione Sud</t>
  </si>
  <si>
    <t>Infanzia Belvedere</t>
  </si>
  <si>
    <t>Infanzia Rivolto</t>
  </si>
  <si>
    <t>RITORNO ORE 13 TUTTI I GIORNI DAL LUNEDI' AL VENERDI' - SCUOLA SECONDARIA DI I GRADO T.N.</t>
  </si>
  <si>
    <t>Lonca</t>
  </si>
  <si>
    <t>RITORNO SOLO SCUOLE INFANZIA - TUTTI I GIORNI DAL LUNEDI' AL VENERDI'</t>
  </si>
  <si>
    <t>RITORNO ORE 12 - MARTEDI' - GIOVEDI'- VENERDI' - SCUOLA PRIMARIA CANDOTTI</t>
  </si>
  <si>
    <t>RITORNO ORE 16 TUTTI I GIORNI DAL LUNEDI' AL VENERDI' - SCUOLE INFANZIA, PRIMARIE E SECONDARIA DI I GRADO T.P.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</si>
  <si>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BUS 5 AZZURRO - SCUOLA INFANZIA PRIMARIA E SECONDARIA DI I°GRADO</t>
    </r>
  </si>
  <si>
    <t>RITORNO ORE 12:30 - MARTEDI' - GIOVEDI'- VENERDI' - SCUOLA PRIMARIA T.N.</t>
  </si>
  <si>
    <t>RITORNO ORE 16 TUTTI I GIORNI DAL LUNEDI'AL VENERDI' - SCUOLE INFANZIA, PRIMARIA E SECONDARIA DI I GRADO T.P.</t>
  </si>
  <si>
    <t>1+3</t>
  </si>
  <si>
    <t>RIEPIOLOGO  MARTEDI GIOVEDI E VENERDI</t>
  </si>
  <si>
    <t>Biauzzo Via Casali Vecchi</t>
  </si>
  <si>
    <t>ore</t>
  </si>
  <si>
    <t>RIEPILOGO LUNEDI E MERCOLEDI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</si>
</sst>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.00;[Red]\-[$€-2]\ #,##0.00"/>
  </numFmts>
  <fonts count="39" x14ac:knownFonts="1">
    <font>
      <sz val="11"/>
      <color theme="1"/>
      <name val="Calibri"/>
      <family val="2"/>
      <scheme val="minor"/>
    </font>
    <font>
      <sz val="26"/>
      <color theme="1"/>
      <name val="Arial Unicode MS"/>
      <family val="2"/>
    </font>
    <font>
      <b/>
      <sz val="26"/>
      <name val="Arial Unicode MS"/>
      <family val="2"/>
    </font>
    <font>
      <sz val="26"/>
      <name val="Arial Unicode MS"/>
      <family val="2"/>
    </font>
    <font>
      <sz val="20"/>
      <name val="Arial Unicode MS"/>
      <family val="2"/>
    </font>
    <font>
      <sz val="22"/>
      <color theme="1"/>
      <name val="Arial Unicode MS"/>
      <family val="2"/>
    </font>
    <font>
      <b/>
      <sz val="26"/>
      <color rgb="FF0070C0"/>
      <name val="Arial Unicode MS"/>
      <family val="2"/>
    </font>
    <font>
      <u/>
      <sz val="24"/>
      <name val="Arial Unicode MS"/>
      <family val="2"/>
    </font>
    <font>
      <sz val="18"/>
      <name val="Arial Unicode MS"/>
      <family val="2"/>
    </font>
    <font>
      <sz val="26"/>
      <color rgb="FF0070C0"/>
      <name val="Arial Unicode MS"/>
      <family val="2"/>
    </font>
    <font>
      <sz val="18"/>
      <color rgb="FF0070C0"/>
      <name val="Arial Unicode MS"/>
      <family val="2"/>
    </font>
    <font>
      <sz val="20"/>
      <color rgb="FF0070C0"/>
      <name val="Arial Unicode MS"/>
      <family val="2"/>
    </font>
    <font>
      <u/>
      <sz val="26"/>
      <name val="Arial Unicode MS"/>
      <family val="2"/>
    </font>
    <font>
      <sz val="26"/>
      <color theme="4" tint="-0.249977111117893"/>
      <name val="Arial Unicode MS"/>
      <family val="2"/>
    </font>
    <font>
      <sz val="30"/>
      <color theme="1"/>
      <name val="Arial Unicode MS"/>
      <family val="2"/>
    </font>
    <font>
      <b/>
      <sz val="30"/>
      <color theme="1"/>
      <name val="Arial Unicode MS"/>
      <family val="2"/>
    </font>
    <font>
      <b/>
      <sz val="22"/>
      <name val="Arial Unicode MS"/>
      <family val="2"/>
    </font>
    <font>
      <sz val="22"/>
      <name val="Arial Unicode MS"/>
      <family val="2"/>
    </font>
    <font>
      <b/>
      <sz val="22"/>
      <color rgb="FF0070C0"/>
      <name val="Arial Unicode MS"/>
      <family val="2"/>
    </font>
    <font>
      <sz val="22"/>
      <color rgb="FF0070C0"/>
      <name val="Arial Unicode MS"/>
      <family val="2"/>
    </font>
    <font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u/>
      <sz val="20"/>
      <name val="Arial Unicode MS"/>
      <family val="2"/>
    </font>
    <font>
      <sz val="18"/>
      <color theme="1"/>
      <name val="Arial Unicode MS"/>
      <family val="2"/>
    </font>
    <font>
      <b/>
      <sz val="18"/>
      <name val="Arial Unicode MS"/>
      <family val="2"/>
    </font>
    <font>
      <b/>
      <sz val="18"/>
      <color rgb="FF0070C0"/>
      <name val="Arial Unicode MS"/>
      <family val="2"/>
    </font>
    <font>
      <b/>
      <sz val="48"/>
      <name val="Arial Unicode MS"/>
      <family val="2"/>
    </font>
    <font>
      <b/>
      <sz val="26"/>
      <name val="Arial Unicode MS"/>
      <family val="2"/>
    </font>
    <font>
      <sz val="8"/>
      <name val="Calibri"/>
      <family val="2"/>
      <scheme val="minor"/>
    </font>
    <font>
      <b/>
      <sz val="26"/>
      <color theme="1"/>
      <name val="Arial Unicode MS"/>
      <family val="2"/>
    </font>
    <font>
      <sz val="26"/>
      <color rgb="FF000000"/>
      <name val="Arial Unicode MS"/>
      <family val="2"/>
    </font>
    <font>
      <b/>
      <sz val="25"/>
      <name val="Arial Unicode MS"/>
      <family val="2"/>
    </font>
    <font>
      <b/>
      <sz val="33"/>
      <name val="Arial Unicode MS"/>
      <family val="2"/>
    </font>
    <font>
      <sz val="20"/>
      <color theme="4" tint="-0.249977111117893"/>
      <name val="Arial Unicode MS"/>
      <family val="2"/>
    </font>
    <font>
      <b/>
      <sz val="36"/>
      <name val="Arial Unicode MS"/>
      <family val="2"/>
    </font>
    <font>
      <b/>
      <sz val="22"/>
      <name val="Arial Unicode MS"/>
      <family val="2"/>
    </font>
    <font>
      <sz val="20"/>
      <name val="Arial Unicode MS"/>
      <family val="2"/>
    </font>
    <font>
      <sz val="18"/>
      <color rgb="FF000000"/>
      <name val="Arial Unicode MS"/>
      <family val="2"/>
    </font>
    <font>
      <b/>
      <sz val="11.5"/>
      <color rgb="FF1C2024"/>
      <name val="Titillium Web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E6C7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00FFFF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1" fillId="0" borderId="0" xfId="0" applyFont="1" applyAlignment="1">
      <alignment vertical="center"/>
    </xf>
    <xf numFmtId="0" fontId="2" fillId="0" borderId="9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0" borderId="9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2" fillId="0" borderId="16" xfId="0" applyFont="1" applyBorder="1" applyAlignment="1">
      <alignment vertical="center" wrapText="1"/>
    </xf>
    <xf numFmtId="0" fontId="0" fillId="0" borderId="0" xfId="0"/>
    <xf numFmtId="45" fontId="3" fillId="0" borderId="11" xfId="0" applyNumberFormat="1" applyFont="1" applyBorder="1" applyAlignment="1">
      <alignment horizontal="right" vertical="center"/>
    </xf>
    <xf numFmtId="45" fontId="2" fillId="0" borderId="9" xfId="0" quotePrefix="1" applyNumberFormat="1" applyFont="1" applyBorder="1" applyAlignment="1">
      <alignment horizontal="right" vertical="center"/>
    </xf>
    <xf numFmtId="45" fontId="2" fillId="0" borderId="10" xfId="0" quotePrefix="1" applyNumberFormat="1" applyFont="1" applyBorder="1" applyAlignment="1">
      <alignment horizontal="right" vertical="center"/>
    </xf>
    <xf numFmtId="45" fontId="1" fillId="0" borderId="13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 wrapText="1"/>
    </xf>
    <xf numFmtId="45" fontId="1" fillId="0" borderId="13" xfId="0" applyNumberFormat="1" applyFont="1" applyBorder="1" applyAlignment="1">
      <alignment horizontal="center" vertical="center" wrapText="1"/>
    </xf>
    <xf numFmtId="20" fontId="1" fillId="0" borderId="15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vertical="center" wrapText="1"/>
    </xf>
    <xf numFmtId="0" fontId="3" fillId="4" borderId="9" xfId="0" applyFont="1" applyFill="1" applyBorder="1" applyAlignment="1">
      <alignment vertical="center" wrapText="1"/>
    </xf>
    <xf numFmtId="0" fontId="3" fillId="4" borderId="11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2" fillId="3" borderId="16" xfId="0" applyFont="1" applyFill="1" applyBorder="1" applyAlignment="1">
      <alignment horizontal="right" vertical="center" wrapText="1"/>
    </xf>
    <xf numFmtId="0" fontId="2" fillId="3" borderId="12" xfId="0" applyFont="1" applyFill="1" applyBorder="1" applyAlignment="1">
      <alignment horizontal="right" vertical="center" wrapText="1"/>
    </xf>
    <xf numFmtId="0" fontId="2" fillId="3" borderId="17" xfId="0" applyFont="1" applyFill="1" applyBorder="1" applyAlignment="1">
      <alignment vertical="center" wrapText="1"/>
    </xf>
    <xf numFmtId="0" fontId="6" fillId="3" borderId="16" xfId="0" applyFont="1" applyFill="1" applyBorder="1" applyAlignment="1">
      <alignment horizontal="right" vertical="center" wrapText="1"/>
    </xf>
    <xf numFmtId="45" fontId="9" fillId="3" borderId="17" xfId="0" applyNumberFormat="1" applyFont="1" applyFill="1" applyBorder="1" applyAlignment="1">
      <alignment vertical="center" wrapText="1"/>
    </xf>
    <xf numFmtId="20" fontId="6" fillId="3" borderId="14" xfId="0" quotePrefix="1" applyNumberFormat="1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vertical="center" wrapText="1"/>
    </xf>
    <xf numFmtId="20" fontId="1" fillId="4" borderId="8" xfId="0" applyNumberFormat="1" applyFont="1" applyFill="1" applyBorder="1" applyAlignment="1">
      <alignment horizontal="center" vertical="center" wrapText="1"/>
    </xf>
    <xf numFmtId="45" fontId="1" fillId="4" borderId="9" xfId="0" applyNumberFormat="1" applyFont="1" applyFill="1" applyBorder="1" applyAlignment="1">
      <alignment horizontal="center" vertical="center" wrapText="1"/>
    </xf>
    <xf numFmtId="45" fontId="1" fillId="4" borderId="13" xfId="0" applyNumberFormat="1" applyFont="1" applyFill="1" applyBorder="1" applyAlignment="1">
      <alignment horizontal="center" vertical="center" wrapText="1"/>
    </xf>
    <xf numFmtId="20" fontId="6" fillId="3" borderId="18" xfId="0" quotePrefix="1" applyNumberFormat="1" applyFont="1" applyFill="1" applyBorder="1" applyAlignment="1">
      <alignment horizontal="center" vertical="center" wrapText="1"/>
    </xf>
    <xf numFmtId="20" fontId="5" fillId="4" borderId="8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vertical="center" wrapText="1"/>
    </xf>
    <xf numFmtId="0" fontId="16" fillId="4" borderId="10" xfId="0" applyFont="1" applyFill="1" applyBorder="1" applyAlignment="1">
      <alignment vertical="center" wrapText="1"/>
    </xf>
    <xf numFmtId="0" fontId="17" fillId="4" borderId="9" xfId="0" applyFont="1" applyFill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45" fontId="16" fillId="0" borderId="9" xfId="0" quotePrefix="1" applyNumberFormat="1" applyFont="1" applyBorder="1" applyAlignment="1">
      <alignment horizontal="right" vertical="center"/>
    </xf>
    <xf numFmtId="45" fontId="16" fillId="0" borderId="10" xfId="0" quotePrefix="1" applyNumberFormat="1" applyFont="1" applyBorder="1" applyAlignment="1">
      <alignment horizontal="right" vertical="center"/>
    </xf>
    <xf numFmtId="45" fontId="5" fillId="0" borderId="13" xfId="0" applyNumberFormat="1" applyFont="1" applyBorder="1" applyAlignment="1">
      <alignment horizontal="center" vertical="center"/>
    </xf>
    <xf numFmtId="20" fontId="5" fillId="0" borderId="8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vertical="center" wrapText="1"/>
    </xf>
    <xf numFmtId="0" fontId="17" fillId="4" borderId="11" xfId="0" applyFont="1" applyFill="1" applyBorder="1" applyAlignment="1">
      <alignment vertical="center" wrapText="1"/>
    </xf>
    <xf numFmtId="0" fontId="17" fillId="4" borderId="5" xfId="0" applyFont="1" applyFill="1" applyBorder="1" applyAlignment="1">
      <alignment vertical="center" wrapText="1"/>
    </xf>
    <xf numFmtId="45" fontId="5" fillId="4" borderId="9" xfId="0" applyNumberFormat="1" applyFont="1" applyFill="1" applyBorder="1" applyAlignment="1">
      <alignment horizontal="center" vertical="center" wrapText="1"/>
    </xf>
    <xf numFmtId="45" fontId="17" fillId="0" borderId="11" xfId="0" applyNumberFormat="1" applyFont="1" applyBorder="1" applyAlignment="1">
      <alignment horizontal="right" vertical="center"/>
    </xf>
    <xf numFmtId="45" fontId="5" fillId="4" borderId="13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0" fontId="16" fillId="4" borderId="11" xfId="0" applyFont="1" applyFill="1" applyBorder="1" applyAlignment="1">
      <alignment vertical="center" wrapText="1"/>
    </xf>
    <xf numFmtId="45" fontId="5" fillId="0" borderId="13" xfId="0" applyNumberFormat="1" applyFont="1" applyBorder="1" applyAlignment="1">
      <alignment horizontal="center" vertical="center" wrapText="1"/>
    </xf>
    <xf numFmtId="20" fontId="5" fillId="0" borderId="15" xfId="0" applyNumberFormat="1" applyFont="1" applyBorder="1" applyAlignment="1">
      <alignment horizontal="center" vertical="center" wrapText="1"/>
    </xf>
    <xf numFmtId="0" fontId="16" fillId="0" borderId="16" xfId="0" applyFont="1" applyBorder="1" applyAlignment="1">
      <alignment vertical="center" wrapText="1"/>
    </xf>
    <xf numFmtId="0" fontId="16" fillId="3" borderId="16" xfId="0" applyFont="1" applyFill="1" applyBorder="1" applyAlignment="1">
      <alignment horizontal="right" vertical="center" wrapText="1"/>
    </xf>
    <xf numFmtId="0" fontId="16" fillId="3" borderId="12" xfId="0" applyFont="1" applyFill="1" applyBorder="1" applyAlignment="1">
      <alignment horizontal="right" vertical="center" wrapText="1"/>
    </xf>
    <xf numFmtId="0" fontId="16" fillId="3" borderId="17" xfId="0" applyFont="1" applyFill="1" applyBorder="1" applyAlignment="1">
      <alignment vertical="center" wrapText="1"/>
    </xf>
    <xf numFmtId="0" fontId="18" fillId="3" borderId="16" xfId="0" applyFont="1" applyFill="1" applyBorder="1" applyAlignment="1">
      <alignment horizontal="right" vertical="center" wrapText="1"/>
    </xf>
    <xf numFmtId="45" fontId="19" fillId="3" borderId="17" xfId="0" applyNumberFormat="1" applyFont="1" applyFill="1" applyBorder="1" applyAlignment="1">
      <alignment vertical="center" wrapText="1"/>
    </xf>
    <xf numFmtId="20" fontId="18" fillId="3" borderId="18" xfId="0" quotePrefix="1" applyNumberFormat="1" applyFont="1" applyFill="1" applyBorder="1" applyAlignment="1">
      <alignment horizontal="center" vertical="center" wrapText="1"/>
    </xf>
    <xf numFmtId="0" fontId="20" fillId="0" borderId="0" xfId="0" applyFont="1"/>
    <xf numFmtId="20" fontId="18" fillId="3" borderId="14" xfId="0" quotePrefix="1" applyNumberFormat="1" applyFont="1" applyFill="1" applyBorder="1" applyAlignment="1">
      <alignment horizontal="center" vertical="center" wrapText="1"/>
    </xf>
    <xf numFmtId="0" fontId="21" fillId="0" borderId="0" xfId="0" applyFont="1"/>
    <xf numFmtId="0" fontId="22" fillId="3" borderId="7" xfId="0" applyFont="1" applyFill="1" applyBorder="1" applyAlignment="1">
      <alignment vertical="center" wrapText="1"/>
    </xf>
    <xf numFmtId="20" fontId="23" fillId="4" borderId="8" xfId="0" applyNumberFormat="1" applyFont="1" applyFill="1" applyBorder="1" applyAlignment="1">
      <alignment horizontal="center" vertical="center" wrapText="1"/>
    </xf>
    <xf numFmtId="0" fontId="24" fillId="0" borderId="9" xfId="0" applyFont="1" applyBorder="1" applyAlignment="1">
      <alignment vertical="center" wrapText="1"/>
    </xf>
    <xf numFmtId="0" fontId="24" fillId="4" borderId="10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45" fontId="24" fillId="0" borderId="9" xfId="0" quotePrefix="1" applyNumberFormat="1" applyFont="1" applyBorder="1" applyAlignment="1">
      <alignment horizontal="right" vertical="center"/>
    </xf>
    <xf numFmtId="45" fontId="24" fillId="0" borderId="10" xfId="0" quotePrefix="1" applyNumberFormat="1" applyFont="1" applyBorder="1" applyAlignment="1">
      <alignment horizontal="right" vertical="center"/>
    </xf>
    <xf numFmtId="45" fontId="23" fillId="0" borderId="13" xfId="0" applyNumberFormat="1" applyFont="1" applyBorder="1" applyAlignment="1">
      <alignment horizontal="center" vertical="center"/>
    </xf>
    <xf numFmtId="20" fontId="23" fillId="0" borderId="8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4" borderId="11" xfId="0" applyFont="1" applyFill="1" applyBorder="1" applyAlignment="1">
      <alignment vertical="center" wrapText="1"/>
    </xf>
    <xf numFmtId="0" fontId="8" fillId="4" borderId="5" xfId="0" applyFont="1" applyFill="1" applyBorder="1" applyAlignment="1">
      <alignment vertical="center" wrapText="1"/>
    </xf>
    <xf numFmtId="45" fontId="23" fillId="4" borderId="9" xfId="0" applyNumberFormat="1" applyFont="1" applyFill="1" applyBorder="1" applyAlignment="1">
      <alignment horizontal="center" vertical="center" wrapText="1"/>
    </xf>
    <xf numFmtId="45" fontId="8" fillId="0" borderId="11" xfId="0" applyNumberFormat="1" applyFont="1" applyBorder="1" applyAlignment="1">
      <alignment horizontal="right" vertical="center"/>
    </xf>
    <xf numFmtId="45" fontId="23" fillId="4" borderId="13" xfId="0" applyNumberFormat="1" applyFont="1" applyFill="1" applyBorder="1" applyAlignment="1">
      <alignment horizontal="center" vertical="center" wrapText="1"/>
    </xf>
    <xf numFmtId="0" fontId="24" fillId="0" borderId="5" xfId="0" applyFont="1" applyBorder="1" applyAlignment="1">
      <alignment vertical="center" wrapText="1"/>
    </xf>
    <xf numFmtId="0" fontId="24" fillId="4" borderId="11" xfId="0" applyFont="1" applyFill="1" applyBorder="1" applyAlignment="1">
      <alignment vertical="center" wrapText="1"/>
    </xf>
    <xf numFmtId="45" fontId="23" fillId="0" borderId="13" xfId="0" applyNumberFormat="1" applyFont="1" applyBorder="1" applyAlignment="1">
      <alignment horizontal="center" vertical="center" wrapText="1"/>
    </xf>
    <xf numFmtId="20" fontId="23" fillId="0" borderId="15" xfId="0" applyNumberFormat="1" applyFont="1" applyBorder="1" applyAlignment="1">
      <alignment horizontal="center" vertical="center" wrapText="1"/>
    </xf>
    <xf numFmtId="0" fontId="24" fillId="0" borderId="16" xfId="0" applyFont="1" applyBorder="1" applyAlignment="1">
      <alignment vertical="center" wrapText="1"/>
    </xf>
    <xf numFmtId="0" fontId="24" fillId="3" borderId="16" xfId="0" applyFont="1" applyFill="1" applyBorder="1" applyAlignment="1">
      <alignment horizontal="right" vertical="center" wrapText="1"/>
    </xf>
    <xf numFmtId="0" fontId="24" fillId="3" borderId="12" xfId="0" applyFont="1" applyFill="1" applyBorder="1" applyAlignment="1">
      <alignment horizontal="right" vertical="center" wrapText="1"/>
    </xf>
    <xf numFmtId="0" fontId="24" fillId="3" borderId="17" xfId="0" applyFont="1" applyFill="1" applyBorder="1" applyAlignment="1">
      <alignment vertical="center" wrapText="1"/>
    </xf>
    <xf numFmtId="0" fontId="25" fillId="3" borderId="16" xfId="0" applyFont="1" applyFill="1" applyBorder="1" applyAlignment="1">
      <alignment horizontal="right" vertical="center" wrapText="1"/>
    </xf>
    <xf numFmtId="45" fontId="10" fillId="3" borderId="17" xfId="0" applyNumberFormat="1" applyFont="1" applyFill="1" applyBorder="1" applyAlignment="1">
      <alignment vertical="center" wrapText="1"/>
    </xf>
    <xf numFmtId="20" fontId="25" fillId="3" borderId="18" xfId="0" quotePrefix="1" applyNumberFormat="1" applyFont="1" applyFill="1" applyBorder="1" applyAlignment="1">
      <alignment horizontal="center" vertical="center" wrapText="1"/>
    </xf>
    <xf numFmtId="0" fontId="27" fillId="0" borderId="5" xfId="0" applyFont="1" applyBorder="1" applyAlignment="1">
      <alignment vertical="center" wrapText="1"/>
    </xf>
    <xf numFmtId="0" fontId="27" fillId="4" borderId="11" xfId="0" applyFont="1" applyFill="1" applyBorder="1" applyAlignment="1">
      <alignment vertical="center" wrapText="1"/>
    </xf>
    <xf numFmtId="0" fontId="1" fillId="4" borderId="0" xfId="0" applyFont="1" applyFill="1" applyAlignment="1">
      <alignment vertical="center"/>
    </xf>
    <xf numFmtId="20" fontId="1" fillId="7" borderId="8" xfId="0" applyNumberFormat="1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vertical="center" wrapText="1"/>
    </xf>
    <xf numFmtId="45" fontId="3" fillId="7" borderId="11" xfId="0" applyNumberFormat="1" applyFont="1" applyFill="1" applyBorder="1" applyAlignment="1">
      <alignment horizontal="right" vertical="center"/>
    </xf>
    <xf numFmtId="0" fontId="29" fillId="4" borderId="0" xfId="0" applyFont="1" applyFill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21" fontId="1" fillId="0" borderId="14" xfId="0" applyNumberFormat="1" applyFont="1" applyBorder="1" applyAlignment="1">
      <alignment vertical="center"/>
    </xf>
    <xf numFmtId="0" fontId="1" fillId="3" borderId="14" xfId="0" applyFont="1" applyFill="1" applyBorder="1" applyAlignment="1">
      <alignment vertical="center"/>
    </xf>
    <xf numFmtId="0" fontId="30" fillId="0" borderId="21" xfId="0" applyFont="1" applyBorder="1" applyAlignment="1">
      <alignment vertical="center"/>
    </xf>
    <xf numFmtId="0" fontId="30" fillId="3" borderId="22" xfId="0" applyFont="1" applyFill="1" applyBorder="1" applyAlignment="1">
      <alignment vertical="center"/>
    </xf>
    <xf numFmtId="0" fontId="30" fillId="0" borderId="8" xfId="0" applyFont="1" applyBorder="1" applyAlignment="1">
      <alignment vertical="center"/>
    </xf>
    <xf numFmtId="21" fontId="30" fillId="3" borderId="23" xfId="0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21" fontId="3" fillId="0" borderId="11" xfId="0" applyNumberFormat="1" applyFont="1" applyBorder="1" applyAlignment="1">
      <alignment horizontal="right" vertical="center"/>
    </xf>
    <xf numFmtId="21" fontId="9" fillId="3" borderId="17" xfId="0" applyNumberFormat="1" applyFont="1" applyFill="1" applyBorder="1" applyAlignment="1">
      <alignment vertical="center" wrapText="1"/>
    </xf>
    <xf numFmtId="0" fontId="30" fillId="0" borderId="24" xfId="0" applyFont="1" applyBorder="1" applyAlignment="1">
      <alignment vertical="center"/>
    </xf>
    <xf numFmtId="21" fontId="30" fillId="3" borderId="4" xfId="0" applyNumberFormat="1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22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5" fillId="0" borderId="5" xfId="0" applyFont="1" applyBorder="1" applyAlignment="1">
      <alignment vertical="center" wrapText="1"/>
    </xf>
    <xf numFmtId="0" fontId="35" fillId="4" borderId="11" xfId="0" applyFont="1" applyFill="1" applyBorder="1" applyAlignment="1">
      <alignment vertical="center" wrapText="1"/>
    </xf>
    <xf numFmtId="0" fontId="30" fillId="0" borderId="22" xfId="0" applyFont="1" applyBorder="1" applyAlignment="1">
      <alignment vertical="center"/>
    </xf>
    <xf numFmtId="21" fontId="30" fillId="0" borderId="23" xfId="0" applyNumberFormat="1" applyFont="1" applyBorder="1" applyAlignment="1">
      <alignment vertical="center"/>
    </xf>
    <xf numFmtId="0" fontId="30" fillId="3" borderId="23" xfId="0" applyFont="1" applyFill="1" applyBorder="1" applyAlignment="1">
      <alignment vertical="center"/>
    </xf>
    <xf numFmtId="20" fontId="23" fillId="7" borderId="8" xfId="0" applyNumberFormat="1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45" fontId="8" fillId="7" borderId="11" xfId="0" applyNumberFormat="1" applyFont="1" applyFill="1" applyBorder="1" applyAlignment="1">
      <alignment horizontal="right" vertical="center"/>
    </xf>
    <xf numFmtId="20" fontId="25" fillId="3" borderId="14" xfId="0" quotePrefix="1" applyNumberFormat="1" applyFont="1" applyFill="1" applyBorder="1" applyAlignment="1">
      <alignment horizontal="center" vertical="center" wrapText="1"/>
    </xf>
    <xf numFmtId="21" fontId="8" fillId="7" borderId="11" xfId="0" applyNumberFormat="1" applyFont="1" applyFill="1" applyBorder="1" applyAlignment="1">
      <alignment horizontal="right" vertical="center"/>
    </xf>
    <xf numFmtId="21" fontId="10" fillId="3" borderId="17" xfId="0" applyNumberFormat="1" applyFont="1" applyFill="1" applyBorder="1" applyAlignment="1">
      <alignment vertical="center" wrapText="1"/>
    </xf>
    <xf numFmtId="0" fontId="36" fillId="4" borderId="11" xfId="0" applyFont="1" applyFill="1" applyBorder="1" applyAlignment="1">
      <alignment vertical="center" wrapText="1"/>
    </xf>
    <xf numFmtId="0" fontId="37" fillId="0" borderId="21" xfId="0" applyFont="1" applyBorder="1" applyAlignment="1">
      <alignment vertical="center"/>
    </xf>
    <xf numFmtId="0" fontId="37" fillId="0" borderId="22" xfId="0" applyFont="1" applyBorder="1" applyAlignment="1">
      <alignment vertical="center"/>
    </xf>
    <xf numFmtId="0" fontId="37" fillId="0" borderId="8" xfId="0" applyFont="1" applyBorder="1" applyAlignment="1">
      <alignment vertical="center"/>
    </xf>
    <xf numFmtId="21" fontId="37" fillId="0" borderId="23" xfId="0" applyNumberFormat="1" applyFont="1" applyBorder="1" applyAlignment="1">
      <alignment vertical="center"/>
    </xf>
    <xf numFmtId="0" fontId="23" fillId="3" borderId="14" xfId="0" applyFont="1" applyFill="1" applyBorder="1" applyAlignment="1">
      <alignment vertical="center"/>
    </xf>
    <xf numFmtId="0" fontId="37" fillId="3" borderId="23" xfId="0" applyFont="1" applyFill="1" applyBorder="1" applyAlignment="1">
      <alignment vertical="center"/>
    </xf>
    <xf numFmtId="0" fontId="37" fillId="3" borderId="22" xfId="0" applyFont="1" applyFill="1" applyBorder="1" applyAlignment="1">
      <alignment vertical="center"/>
    </xf>
    <xf numFmtId="21" fontId="37" fillId="3" borderId="23" xfId="0" applyNumberFormat="1" applyFont="1" applyFill="1" applyBorder="1" applyAlignment="1">
      <alignment vertical="center"/>
    </xf>
    <xf numFmtId="4" fontId="1" fillId="0" borderId="0" xfId="0" applyNumberFormat="1" applyFont="1" applyAlignment="1">
      <alignment vertical="center"/>
    </xf>
    <xf numFmtId="164" fontId="38" fillId="0" borderId="0" xfId="0" applyNumberFormat="1" applyFont="1"/>
    <xf numFmtId="0" fontId="1" fillId="6" borderId="21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26" fillId="6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1" fillId="6" borderId="19" xfId="0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6" fillId="5" borderId="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1" fillId="5" borderId="1" xfId="0" applyFont="1" applyFill="1" applyBorder="1" applyAlignment="1">
      <alignment horizontal="center" vertical="center" wrapText="1"/>
    </xf>
    <xf numFmtId="0" fontId="31" fillId="5" borderId="2" xfId="0" applyFont="1" applyFill="1" applyBorder="1" applyAlignment="1">
      <alignment horizontal="center" vertical="center" wrapText="1"/>
    </xf>
    <xf numFmtId="0" fontId="26" fillId="8" borderId="1" xfId="0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31" fillId="8" borderId="1" xfId="0" applyFont="1" applyFill="1" applyBorder="1" applyAlignment="1">
      <alignment horizontal="center" vertical="center" wrapText="1"/>
    </xf>
    <xf numFmtId="0" fontId="31" fillId="8" borderId="3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32" fillId="10" borderId="1" xfId="0" applyFont="1" applyFill="1" applyBorder="1" applyAlignment="1">
      <alignment horizontal="center" vertical="center" wrapText="1"/>
    </xf>
    <xf numFmtId="0" fontId="32" fillId="10" borderId="3" xfId="0" applyFont="1" applyFill="1" applyBorder="1" applyAlignment="1">
      <alignment horizontal="center" vertical="center" wrapText="1"/>
    </xf>
    <xf numFmtId="0" fontId="26" fillId="10" borderId="1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center" vertical="center" wrapText="1"/>
    </xf>
    <xf numFmtId="0" fontId="2" fillId="10" borderId="3" xfId="0" applyFont="1" applyFill="1" applyBorder="1" applyAlignment="1">
      <alignment horizontal="center" vertical="center" wrapText="1"/>
    </xf>
    <xf numFmtId="0" fontId="34" fillId="9" borderId="1" xfId="0" applyFont="1" applyFill="1" applyBorder="1" applyAlignment="1">
      <alignment horizontal="center" vertical="center" wrapText="1"/>
    </xf>
    <xf numFmtId="0" fontId="34" fillId="9" borderId="2" xfId="0" applyFont="1" applyFill="1" applyBorder="1" applyAlignment="1">
      <alignment horizontal="center" vertical="center" wrapText="1"/>
    </xf>
    <xf numFmtId="0" fontId="34" fillId="9" borderId="3" xfId="0" applyFont="1" applyFill="1" applyBorder="1" applyAlignment="1">
      <alignment horizontal="center" vertical="center" wrapText="1"/>
    </xf>
    <xf numFmtId="0" fontId="31" fillId="9" borderId="1" xfId="0" applyFont="1" applyFill="1" applyBorder="1" applyAlignment="1">
      <alignment horizontal="center" vertical="center" wrapText="1"/>
    </xf>
    <xf numFmtId="0" fontId="31" fillId="9" borderId="3" xfId="0" applyFont="1" applyFill="1" applyBorder="1" applyAlignment="1">
      <alignment horizontal="center" vertical="center" wrapText="1"/>
    </xf>
    <xf numFmtId="0" fontId="16" fillId="11" borderId="1" xfId="0" applyFont="1" applyFill="1" applyBorder="1" applyAlignment="1">
      <alignment horizontal="center" vertical="center" wrapText="1"/>
    </xf>
    <xf numFmtId="0" fontId="16" fillId="11" borderId="2" xfId="0" applyFont="1" applyFill="1" applyBorder="1" applyAlignment="1">
      <alignment horizontal="center" vertical="center" wrapText="1"/>
    </xf>
    <xf numFmtId="0" fontId="16" fillId="11" borderId="3" xfId="0" applyFont="1" applyFill="1" applyBorder="1" applyAlignment="1">
      <alignment horizontal="center" vertical="center" wrapText="1"/>
    </xf>
    <xf numFmtId="0" fontId="24" fillId="11" borderId="1" xfId="0" applyFont="1" applyFill="1" applyBorder="1" applyAlignment="1">
      <alignment horizontal="center" vertical="center" wrapText="1"/>
    </xf>
    <xf numFmtId="0" fontId="24" fillId="11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66FFFF"/>
      <color rgb="FF66FFCC"/>
      <color rgb="FF66FF99"/>
      <color rgb="FF99FF99"/>
      <color rgb="FFCCCCFF"/>
      <color rgb="FFEE6C73"/>
      <color rgb="FFEB8B8F"/>
      <color rgb="FFF11813"/>
      <color rgb="FFFFE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3228F930-008B-8048-91DF-51D4A6CDAD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9E9B7404-E0A2-DC45-B82A-EB3220506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94A797A1-967E-A247-9B1D-0D06D40A83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3" name="Immagine 2" descr="Città di Codroipo logo">
          <a:extLst>
            <a:ext uri="{FF2B5EF4-FFF2-40B4-BE49-F238E27FC236}">
              <a16:creationId xmlns:a16="http://schemas.microsoft.com/office/drawing/2014/main" id="{ACD6EFD0-2159-C541-BB5E-F0FB5EFC89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7292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4421038</xdr:colOff>
      <xdr:row>0</xdr:row>
      <xdr:rowOff>305998</xdr:rowOff>
    </xdr:from>
    <xdr:to>
      <xdr:col>3</xdr:col>
      <xdr:colOff>675014</xdr:colOff>
      <xdr:row>0</xdr:row>
      <xdr:rowOff>1887028</xdr:rowOff>
    </xdr:to>
    <xdr:pic>
      <xdr:nvPicPr>
        <xdr:cNvPr id="3" name="Immagine 2" descr="Città di Codroipo logo">
          <a:extLst>
            <a:ext uri="{FF2B5EF4-FFF2-40B4-BE49-F238E27FC236}">
              <a16:creationId xmlns:a16="http://schemas.microsoft.com/office/drawing/2014/main" id="{54AD0E84-31C2-461C-8FE5-9E23703E73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8698302" y="305998"/>
          <a:ext cx="1843174" cy="1581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1116378</xdr:colOff>
      <xdr:row>0</xdr:row>
      <xdr:rowOff>571500</xdr:rowOff>
    </xdr:from>
    <xdr:to>
      <xdr:col>4</xdr:col>
      <xdr:colOff>340947</xdr:colOff>
      <xdr:row>0</xdr:row>
      <xdr:rowOff>1724025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29A7EFA4-A3B2-446B-ABE3-4D88B628D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5574078" y="571500"/>
          <a:ext cx="979122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AD67C-67A9-C441-A3AB-2CD74B00056D}">
  <dimension ref="A1:N73"/>
  <sheetViews>
    <sheetView showGridLines="0" tabSelected="1" zoomScale="42" zoomScaleNormal="45" zoomScaleSheetLayoutView="44" workbookViewId="0">
      <selection activeCell="G6" sqref="G6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54" t="s">
        <v>38</v>
      </c>
      <c r="B1" s="155"/>
      <c r="C1" s="155"/>
      <c r="D1" s="155"/>
      <c r="E1" s="155"/>
      <c r="F1" s="155"/>
      <c r="G1" s="155"/>
      <c r="H1" s="156"/>
    </row>
    <row r="2" spans="1:14" ht="124" customHeight="1" thickBot="1" x14ac:dyDescent="0.25">
      <c r="A2" s="149" t="s">
        <v>50</v>
      </c>
      <c r="B2" s="150"/>
      <c r="C2" s="150"/>
      <c r="D2" s="150"/>
      <c r="E2" s="150"/>
      <c r="F2" s="150"/>
      <c r="G2" s="150"/>
      <c r="H2" s="151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29</v>
      </c>
      <c r="E3" s="21" t="s">
        <v>30</v>
      </c>
      <c r="F3" s="21" t="s">
        <v>33</v>
      </c>
      <c r="G3" s="21" t="s">
        <v>31</v>
      </c>
      <c r="H3" s="22" t="s">
        <v>32</v>
      </c>
      <c r="N3" s="10"/>
    </row>
    <row r="4" spans="1:14" ht="45" customHeight="1" x14ac:dyDescent="0.2">
      <c r="A4" s="40">
        <v>0.2951388888888889</v>
      </c>
      <c r="B4" s="2" t="s">
        <v>12</v>
      </c>
      <c r="C4" s="23" t="s">
        <v>39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0.30555555555555558</v>
      </c>
      <c r="B5" s="3" t="s">
        <v>13</v>
      </c>
      <c r="C5" s="25" t="s">
        <v>40</v>
      </c>
      <c r="D5" s="26">
        <v>11</v>
      </c>
      <c r="E5" s="3">
        <f>D5</f>
        <v>11</v>
      </c>
      <c r="F5" s="41">
        <v>9.7222222222222224E-3</v>
      </c>
      <c r="G5" s="11">
        <f>F5</f>
        <v>9.7222222222222224E-3</v>
      </c>
      <c r="H5" s="42">
        <v>6.9444444444444447E-4</v>
      </c>
    </row>
    <row r="6" spans="1:14" ht="45" customHeight="1" x14ac:dyDescent="0.2">
      <c r="A6" s="15">
        <f>A5+F6+H6</f>
        <v>0.30694444444444446</v>
      </c>
      <c r="B6" s="3" t="s">
        <v>16</v>
      </c>
      <c r="C6" s="25" t="s">
        <v>41</v>
      </c>
      <c r="D6" s="26">
        <v>1</v>
      </c>
      <c r="E6" s="3">
        <f t="shared" ref="E6:E11" si="0">E5+D6</f>
        <v>12</v>
      </c>
      <c r="F6" s="41">
        <v>6.9444444444444447E-4</v>
      </c>
      <c r="G6" s="11">
        <f t="shared" ref="G6:G11" si="1">G5+H5+F6</f>
        <v>1.111111111111111E-2</v>
      </c>
      <c r="H6" s="42">
        <v>6.9444444444444447E-4</v>
      </c>
    </row>
    <row r="7" spans="1:14" ht="45" customHeight="1" x14ac:dyDescent="0.2">
      <c r="A7" s="15">
        <f>A6+F7+H7</f>
        <v>0.30902777777777779</v>
      </c>
      <c r="B7" s="3" t="s">
        <v>17</v>
      </c>
      <c r="C7" s="25" t="s">
        <v>42</v>
      </c>
      <c r="D7" s="26">
        <v>2</v>
      </c>
      <c r="E7" s="3">
        <f t="shared" si="0"/>
        <v>14</v>
      </c>
      <c r="F7" s="41">
        <v>1.3888888888888889E-3</v>
      </c>
      <c r="G7" s="11">
        <f t="shared" si="1"/>
        <v>1.3194444444444443E-2</v>
      </c>
      <c r="H7" s="42">
        <v>6.9444444444444447E-4</v>
      </c>
    </row>
    <row r="8" spans="1:14" ht="45" customHeight="1" x14ac:dyDescent="0.2">
      <c r="A8" s="15">
        <f t="shared" ref="A8:A11" si="2">A7+F8+H8</f>
        <v>0.31597222222222221</v>
      </c>
      <c r="B8" s="3" t="s">
        <v>18</v>
      </c>
      <c r="C8" s="25" t="s">
        <v>43</v>
      </c>
      <c r="D8" s="26">
        <v>6</v>
      </c>
      <c r="E8" s="3">
        <f t="shared" si="0"/>
        <v>20</v>
      </c>
      <c r="F8" s="41">
        <v>5.5555555555555558E-3</v>
      </c>
      <c r="G8" s="11">
        <f t="shared" si="1"/>
        <v>1.9444444444444441E-2</v>
      </c>
      <c r="H8" s="42">
        <v>1.3888888888888889E-3</v>
      </c>
    </row>
    <row r="9" spans="1:14" ht="39" x14ac:dyDescent="0.2">
      <c r="A9" s="15">
        <f t="shared" si="2"/>
        <v>0.32291666666666663</v>
      </c>
      <c r="B9" s="3" t="s">
        <v>19</v>
      </c>
      <c r="C9" s="25" t="s">
        <v>44</v>
      </c>
      <c r="D9" s="26">
        <v>3</v>
      </c>
      <c r="E9" s="3">
        <f>E8+D9</f>
        <v>23</v>
      </c>
      <c r="F9" s="41">
        <v>5.5555555555555558E-3</v>
      </c>
      <c r="G9" s="11">
        <f t="shared" si="1"/>
        <v>2.6388888888888885E-2</v>
      </c>
      <c r="H9" s="42">
        <v>1.3888888888888889E-3</v>
      </c>
    </row>
    <row r="10" spans="1:14" ht="39" x14ac:dyDescent="0.2">
      <c r="A10" s="15">
        <f t="shared" si="2"/>
        <v>0.32986111111111105</v>
      </c>
      <c r="B10" s="100" t="s">
        <v>45</v>
      </c>
      <c r="C10" s="101" t="s">
        <v>47</v>
      </c>
      <c r="D10" s="26">
        <v>3</v>
      </c>
      <c r="E10" s="3">
        <f>E9+D10</f>
        <v>26</v>
      </c>
      <c r="F10" s="41">
        <v>6.2499999999999995E-3</v>
      </c>
      <c r="G10" s="11">
        <f t="shared" si="1"/>
        <v>3.4027777777777775E-2</v>
      </c>
      <c r="H10" s="42">
        <v>6.9444444444444447E-4</v>
      </c>
    </row>
    <row r="11" spans="1:14" ht="39" x14ac:dyDescent="0.2">
      <c r="A11" s="15">
        <f t="shared" si="2"/>
        <v>0.33680555555555547</v>
      </c>
      <c r="B11" s="4" t="s">
        <v>46</v>
      </c>
      <c r="C11" s="39" t="s">
        <v>48</v>
      </c>
      <c r="D11" s="26">
        <v>1</v>
      </c>
      <c r="E11" s="3">
        <f t="shared" si="0"/>
        <v>27</v>
      </c>
      <c r="F11" s="41">
        <v>6.9444444444444441E-3</v>
      </c>
      <c r="G11" s="116">
        <f t="shared" si="1"/>
        <v>4.1666666666666657E-2</v>
      </c>
      <c r="H11" s="16"/>
    </row>
    <row r="12" spans="1:14" ht="40" thickBot="1" x14ac:dyDescent="0.25">
      <c r="A12" s="17"/>
      <c r="B12" s="9"/>
      <c r="C12" s="27" t="s">
        <v>5</v>
      </c>
      <c r="D12" s="28" t="s">
        <v>7</v>
      </c>
      <c r="E12" s="29">
        <f>E11</f>
        <v>27</v>
      </c>
      <c r="F12" s="30" t="s">
        <v>126</v>
      </c>
      <c r="G12" s="117">
        <f>G11</f>
        <v>4.1666666666666657E-2</v>
      </c>
      <c r="H12" s="32"/>
    </row>
    <row r="13" spans="1:14" ht="124" customHeight="1" thickBot="1" x14ac:dyDescent="0.25">
      <c r="A13" s="149" t="s">
        <v>49</v>
      </c>
      <c r="B13" s="150"/>
      <c r="C13" s="150"/>
      <c r="D13" s="150"/>
      <c r="E13" s="150"/>
      <c r="F13" s="150"/>
      <c r="G13" s="150"/>
      <c r="H13" s="151"/>
    </row>
    <row r="14" spans="1:14" ht="147" customHeight="1" thickBot="1" x14ac:dyDescent="0.25">
      <c r="A14" s="33" t="s">
        <v>2</v>
      </c>
      <c r="B14" s="34"/>
      <c r="C14" s="35" t="s">
        <v>3</v>
      </c>
      <c r="D14" s="36" t="s">
        <v>9</v>
      </c>
      <c r="E14" s="36" t="s">
        <v>10</v>
      </c>
      <c r="F14" s="36" t="s">
        <v>4</v>
      </c>
      <c r="G14" s="37" t="s">
        <v>8</v>
      </c>
      <c r="H14" s="38" t="s">
        <v>15</v>
      </c>
    </row>
    <row r="15" spans="1:14" ht="39" x14ac:dyDescent="0.2">
      <c r="A15" s="40">
        <v>0.53819444444444442</v>
      </c>
      <c r="B15" s="2" t="s">
        <v>12</v>
      </c>
      <c r="C15" s="23" t="s">
        <v>47</v>
      </c>
      <c r="D15" s="24">
        <v>0</v>
      </c>
      <c r="E15" s="7">
        <v>0</v>
      </c>
      <c r="F15" s="12" t="s">
        <v>0</v>
      </c>
      <c r="G15" s="13" t="s">
        <v>0</v>
      </c>
      <c r="H15" s="14"/>
    </row>
    <row r="16" spans="1:14" ht="39" x14ac:dyDescent="0.2">
      <c r="A16" s="15">
        <f>A15+F16+H16</f>
        <v>0.55208333333333326</v>
      </c>
      <c r="B16" s="3" t="s">
        <v>13</v>
      </c>
      <c r="C16" s="25" t="s">
        <v>51</v>
      </c>
      <c r="D16" s="26">
        <v>4</v>
      </c>
      <c r="E16" s="3">
        <f>D16</f>
        <v>4</v>
      </c>
      <c r="F16" s="41">
        <v>9.0277777777777787E-3</v>
      </c>
      <c r="G16" s="11">
        <f>F16</f>
        <v>9.0277777777777787E-3</v>
      </c>
      <c r="H16" s="42">
        <v>4.8611111111111112E-3</v>
      </c>
    </row>
    <row r="17" spans="1:8" ht="39" x14ac:dyDescent="0.2">
      <c r="A17" s="15">
        <f>A16+F17+H17</f>
        <v>0.55555555555555547</v>
      </c>
      <c r="B17" s="3" t="s">
        <v>16</v>
      </c>
      <c r="C17" s="25" t="s">
        <v>52</v>
      </c>
      <c r="D17" s="26">
        <v>1</v>
      </c>
      <c r="E17" s="3">
        <f t="shared" ref="E17:E21" si="3">E16+D17</f>
        <v>5</v>
      </c>
      <c r="F17" s="41">
        <v>2.0833333333333333E-3</v>
      </c>
      <c r="G17" s="11">
        <f>G16+H16+F17</f>
        <v>1.5972222222222224E-2</v>
      </c>
      <c r="H17" s="42">
        <v>1.3888888888888889E-3</v>
      </c>
    </row>
    <row r="18" spans="1:8" ht="39" x14ac:dyDescent="0.2">
      <c r="A18" s="15">
        <f>A17+F18+H18</f>
        <v>0.55902777777777768</v>
      </c>
      <c r="B18" s="3" t="s">
        <v>17</v>
      </c>
      <c r="C18" s="25" t="s">
        <v>53</v>
      </c>
      <c r="D18" s="26">
        <v>1</v>
      </c>
      <c r="E18" s="3">
        <f t="shared" si="3"/>
        <v>6</v>
      </c>
      <c r="F18" s="41">
        <v>2.0833333333333333E-3</v>
      </c>
      <c r="G18" s="11">
        <f>G17+H17+F18</f>
        <v>1.9444444444444445E-2</v>
      </c>
      <c r="H18" s="42">
        <v>1.3888888888888889E-3</v>
      </c>
    </row>
    <row r="19" spans="1:8" ht="39" x14ac:dyDescent="0.2">
      <c r="A19" s="15">
        <f t="shared" ref="A19:A21" si="4">A18+F19+H19</f>
        <v>0.56249999999999989</v>
      </c>
      <c r="B19" s="3" t="s">
        <v>18</v>
      </c>
      <c r="C19" s="25" t="s">
        <v>54</v>
      </c>
      <c r="D19" s="26">
        <v>1</v>
      </c>
      <c r="E19" s="3">
        <f t="shared" si="3"/>
        <v>7</v>
      </c>
      <c r="F19" s="41">
        <v>2.0833333333333333E-3</v>
      </c>
      <c r="G19" s="11">
        <f>G18+H18+F19</f>
        <v>2.2916666666666665E-2</v>
      </c>
      <c r="H19" s="42">
        <v>1.3888888888888889E-3</v>
      </c>
    </row>
    <row r="20" spans="1:8" ht="39" x14ac:dyDescent="0.2">
      <c r="A20" s="15">
        <f t="shared" si="4"/>
        <v>0.56944444444444431</v>
      </c>
      <c r="B20" s="3" t="s">
        <v>19</v>
      </c>
      <c r="C20" s="25" t="s">
        <v>56</v>
      </c>
      <c r="D20" s="26">
        <v>6</v>
      </c>
      <c r="E20" s="3">
        <f t="shared" si="3"/>
        <v>13</v>
      </c>
      <c r="F20" s="41">
        <v>5.5555555555555558E-3</v>
      </c>
      <c r="G20" s="11">
        <f t="shared" ref="G20:G21" si="5">G19+H19+F20</f>
        <v>2.9861111111111109E-2</v>
      </c>
      <c r="H20" s="42">
        <v>1.3888888888888889E-3</v>
      </c>
    </row>
    <row r="21" spans="1:8" ht="39" x14ac:dyDescent="0.2">
      <c r="A21" s="15">
        <f t="shared" si="4"/>
        <v>0.57638888888888873</v>
      </c>
      <c r="B21" s="4" t="s">
        <v>11</v>
      </c>
      <c r="C21" s="39" t="s">
        <v>55</v>
      </c>
      <c r="D21" s="26">
        <v>6</v>
      </c>
      <c r="E21" s="3">
        <f t="shared" si="3"/>
        <v>19</v>
      </c>
      <c r="F21" s="41">
        <v>6.9444444444444441E-3</v>
      </c>
      <c r="G21" s="11">
        <f t="shared" si="5"/>
        <v>3.8194444444444441E-2</v>
      </c>
      <c r="H21" s="16"/>
    </row>
    <row r="22" spans="1:8" ht="40" thickBot="1" x14ac:dyDescent="0.25">
      <c r="A22" s="17"/>
      <c r="B22" s="9"/>
      <c r="C22" s="27" t="s">
        <v>5</v>
      </c>
      <c r="D22" s="28" t="s">
        <v>7</v>
      </c>
      <c r="E22" s="29">
        <f>E21</f>
        <v>19</v>
      </c>
      <c r="F22" s="30" t="s">
        <v>6</v>
      </c>
      <c r="G22" s="31">
        <f>G21</f>
        <v>3.8194444444444441E-2</v>
      </c>
      <c r="H22" s="43"/>
    </row>
    <row r="23" spans="1:8" ht="141" customHeight="1" thickBot="1" x14ac:dyDescent="0.25">
      <c r="A23" s="149" t="s">
        <v>57</v>
      </c>
      <c r="B23" s="150"/>
      <c r="C23" s="150"/>
      <c r="D23" s="150"/>
      <c r="E23" s="150"/>
      <c r="F23" s="150"/>
      <c r="G23" s="150"/>
      <c r="H23" s="151"/>
    </row>
    <row r="24" spans="1:8" ht="117" thickBot="1" x14ac:dyDescent="0.25">
      <c r="A24" s="33" t="s">
        <v>2</v>
      </c>
      <c r="B24" s="34"/>
      <c r="C24" s="35" t="s">
        <v>3</v>
      </c>
      <c r="D24" s="36" t="s">
        <v>9</v>
      </c>
      <c r="E24" s="36" t="s">
        <v>10</v>
      </c>
      <c r="F24" s="36" t="s">
        <v>4</v>
      </c>
      <c r="G24" s="37" t="s">
        <v>8</v>
      </c>
      <c r="H24" s="38" t="s">
        <v>15</v>
      </c>
    </row>
    <row r="25" spans="1:8" ht="39" x14ac:dyDescent="0.2">
      <c r="A25" s="40">
        <v>0.65625</v>
      </c>
      <c r="B25" s="2" t="s">
        <v>58</v>
      </c>
      <c r="C25" s="23" t="s">
        <v>47</v>
      </c>
      <c r="D25" s="24">
        <v>0</v>
      </c>
      <c r="E25" s="7">
        <v>0</v>
      </c>
      <c r="F25" s="12" t="s">
        <v>0</v>
      </c>
      <c r="G25" s="13" t="s">
        <v>0</v>
      </c>
      <c r="H25" s="14"/>
    </row>
    <row r="26" spans="1:8" ht="39" x14ac:dyDescent="0.2">
      <c r="A26" s="15">
        <f>A25+F26+H26</f>
        <v>0.67013888888888884</v>
      </c>
      <c r="B26" s="100" t="s">
        <v>59</v>
      </c>
      <c r="C26" s="101" t="s">
        <v>48</v>
      </c>
      <c r="D26" s="26">
        <v>4</v>
      </c>
      <c r="E26" s="3">
        <f>D26</f>
        <v>4</v>
      </c>
      <c r="F26" s="41">
        <v>1.3888888888888889E-3</v>
      </c>
      <c r="G26" s="11">
        <f>F26</f>
        <v>1.3888888888888889E-3</v>
      </c>
      <c r="H26" s="42">
        <v>1.2499999999999999E-2</v>
      </c>
    </row>
    <row r="27" spans="1:8" ht="39" x14ac:dyDescent="0.2">
      <c r="A27" s="15">
        <f>A26+F27+H27</f>
        <v>0.68055555555555547</v>
      </c>
      <c r="B27" s="3" t="s">
        <v>13</v>
      </c>
      <c r="C27" s="25" t="s">
        <v>60</v>
      </c>
      <c r="D27" s="26">
        <v>1</v>
      </c>
      <c r="E27" s="3">
        <f t="shared" ref="E27:E31" si="6">E26+D27</f>
        <v>5</v>
      </c>
      <c r="F27" s="41">
        <v>3.472222222222222E-3</v>
      </c>
      <c r="G27" s="11">
        <f>G26+H26+F27</f>
        <v>1.7361111111111112E-2</v>
      </c>
      <c r="H27" s="42">
        <v>6.9444444444444441E-3</v>
      </c>
    </row>
    <row r="28" spans="1:8" ht="39" x14ac:dyDescent="0.2">
      <c r="A28" s="15">
        <f>A27+F28+H28</f>
        <v>0.6909722222222221</v>
      </c>
      <c r="B28" s="3" t="s">
        <v>16</v>
      </c>
      <c r="C28" s="25" t="s">
        <v>40</v>
      </c>
      <c r="D28" s="26">
        <v>9</v>
      </c>
      <c r="E28" s="3">
        <f t="shared" si="6"/>
        <v>14</v>
      </c>
      <c r="F28" s="41">
        <v>9.0277777777777787E-3</v>
      </c>
      <c r="G28" s="11">
        <f>G27+H27+F28</f>
        <v>3.3333333333333333E-2</v>
      </c>
      <c r="H28" s="42">
        <v>1.3888888888888889E-3</v>
      </c>
    </row>
    <row r="29" spans="1:8" ht="39" x14ac:dyDescent="0.2">
      <c r="A29" s="15">
        <f t="shared" ref="A29:A31" si="7">A28+F29+H29</f>
        <v>0.69305555555555542</v>
      </c>
      <c r="B29" s="3" t="s">
        <v>17</v>
      </c>
      <c r="C29" s="25" t="s">
        <v>41</v>
      </c>
      <c r="D29" s="26">
        <v>1</v>
      </c>
      <c r="E29" s="3">
        <f t="shared" si="6"/>
        <v>15</v>
      </c>
      <c r="F29" s="41">
        <v>1.3888888888888889E-3</v>
      </c>
      <c r="G29" s="11">
        <f>G28+H28+F29</f>
        <v>3.6111111111111115E-2</v>
      </c>
      <c r="H29" s="42">
        <v>6.9444444444444447E-4</v>
      </c>
    </row>
    <row r="30" spans="1:8" ht="39" x14ac:dyDescent="0.2">
      <c r="A30" s="15">
        <f t="shared" si="7"/>
        <v>0.69652777777777763</v>
      </c>
      <c r="B30" s="3" t="s">
        <v>18</v>
      </c>
      <c r="C30" s="25" t="s">
        <v>42</v>
      </c>
      <c r="D30" s="26">
        <v>2</v>
      </c>
      <c r="E30" s="3">
        <f t="shared" si="6"/>
        <v>17</v>
      </c>
      <c r="F30" s="41">
        <v>2.0833333333333333E-3</v>
      </c>
      <c r="G30" s="11">
        <f t="shared" ref="G30:G31" si="8">G29+H29+F30</f>
        <v>3.888888888888889E-2</v>
      </c>
      <c r="H30" s="42">
        <v>1.3888888888888889E-3</v>
      </c>
    </row>
    <row r="31" spans="1:8" ht="39" x14ac:dyDescent="0.2">
      <c r="A31" s="15">
        <f t="shared" si="7"/>
        <v>0.70347222222222205</v>
      </c>
      <c r="B31" s="4" t="s">
        <v>11</v>
      </c>
      <c r="C31" s="39" t="s">
        <v>43</v>
      </c>
      <c r="D31" s="26">
        <v>6</v>
      </c>
      <c r="E31" s="3">
        <f t="shared" si="6"/>
        <v>23</v>
      </c>
      <c r="F31" s="41">
        <v>6.9444444444444441E-3</v>
      </c>
      <c r="G31" s="116">
        <f t="shared" si="8"/>
        <v>4.7222222222222221E-2</v>
      </c>
      <c r="H31" s="16"/>
    </row>
    <row r="32" spans="1:8" ht="40" thickBot="1" x14ac:dyDescent="0.25">
      <c r="A32" s="17"/>
      <c r="B32" s="9"/>
      <c r="C32" s="27" t="s">
        <v>5</v>
      </c>
      <c r="D32" s="28" t="s">
        <v>7</v>
      </c>
      <c r="E32" s="29">
        <f>E31</f>
        <v>23</v>
      </c>
      <c r="F32" s="30" t="s">
        <v>126</v>
      </c>
      <c r="G32" s="117">
        <f>G31</f>
        <v>4.7222222222222221E-2</v>
      </c>
      <c r="H32" s="43"/>
    </row>
    <row r="33" spans="1:8" ht="104.25" customHeight="1" thickBot="1" x14ac:dyDescent="0.25">
      <c r="A33" s="149" t="s">
        <v>61</v>
      </c>
      <c r="B33" s="150"/>
      <c r="C33" s="150"/>
      <c r="D33" s="150"/>
      <c r="E33" s="150"/>
      <c r="F33" s="150"/>
      <c r="G33" s="150"/>
      <c r="H33" s="151"/>
    </row>
    <row r="34" spans="1:8" ht="117" thickBot="1" x14ac:dyDescent="0.25">
      <c r="A34" s="33" t="s">
        <v>2</v>
      </c>
      <c r="B34" s="34"/>
      <c r="C34" s="35" t="s">
        <v>3</v>
      </c>
      <c r="D34" s="36" t="s">
        <v>9</v>
      </c>
      <c r="E34" s="36" t="s">
        <v>10</v>
      </c>
      <c r="F34" s="36" t="s">
        <v>4</v>
      </c>
      <c r="G34" s="37" t="s">
        <v>8</v>
      </c>
      <c r="H34" s="38" t="s">
        <v>15</v>
      </c>
    </row>
    <row r="35" spans="1:8" ht="39" x14ac:dyDescent="0.2">
      <c r="A35" s="40">
        <v>0.2951388888888889</v>
      </c>
      <c r="B35" s="2" t="s">
        <v>12</v>
      </c>
      <c r="C35" s="39" t="s">
        <v>39</v>
      </c>
      <c r="D35" s="24">
        <v>0</v>
      </c>
      <c r="E35" s="7">
        <v>0</v>
      </c>
      <c r="F35" s="12" t="s">
        <v>0</v>
      </c>
      <c r="G35" s="13" t="s">
        <v>0</v>
      </c>
      <c r="H35" s="14"/>
    </row>
    <row r="36" spans="1:8" ht="39" x14ac:dyDescent="0.2">
      <c r="A36" s="15">
        <f>A35+F36+H36</f>
        <v>0.30555555555555558</v>
      </c>
      <c r="B36" s="3" t="s">
        <v>13</v>
      </c>
      <c r="C36" s="25" t="s">
        <v>56</v>
      </c>
      <c r="D36" s="26">
        <v>8</v>
      </c>
      <c r="E36" s="3">
        <f>D36</f>
        <v>8</v>
      </c>
      <c r="F36" s="41">
        <v>9.7222222222222224E-3</v>
      </c>
      <c r="G36" s="11">
        <f>F36</f>
        <v>9.7222222222222224E-3</v>
      </c>
      <c r="H36" s="42">
        <v>6.9444444444444447E-4</v>
      </c>
    </row>
    <row r="37" spans="1:8" ht="39" x14ac:dyDescent="0.2">
      <c r="A37" s="15">
        <f>A36+F37+H37</f>
        <v>0.31041666666666667</v>
      </c>
      <c r="B37" s="3" t="s">
        <v>16</v>
      </c>
      <c r="C37" s="25" t="s">
        <v>55</v>
      </c>
      <c r="D37" s="26">
        <v>6</v>
      </c>
      <c r="E37" s="3">
        <f t="shared" ref="E37:E43" si="9">E36+D37</f>
        <v>14</v>
      </c>
      <c r="F37" s="41">
        <v>4.1666666666666666E-3</v>
      </c>
      <c r="G37" s="11">
        <f>G36+H36+F37</f>
        <v>1.4583333333333334E-2</v>
      </c>
      <c r="H37" s="42">
        <v>6.9444444444444447E-4</v>
      </c>
    </row>
    <row r="38" spans="1:8" ht="39" x14ac:dyDescent="0.2">
      <c r="A38" s="15">
        <f>A37+F38+H38</f>
        <v>0.31388888888888888</v>
      </c>
      <c r="B38" s="3" t="s">
        <v>17</v>
      </c>
      <c r="C38" s="25" t="s">
        <v>62</v>
      </c>
      <c r="D38" s="26">
        <v>1</v>
      </c>
      <c r="E38" s="3">
        <f t="shared" si="9"/>
        <v>15</v>
      </c>
      <c r="F38" s="41">
        <v>2.7777777777777779E-3</v>
      </c>
      <c r="G38" s="11">
        <f>G37+H37+F38</f>
        <v>1.8055555555555554E-2</v>
      </c>
      <c r="H38" s="42">
        <v>6.9444444444444447E-4</v>
      </c>
    </row>
    <row r="39" spans="1:8" ht="39" x14ac:dyDescent="0.2">
      <c r="A39" s="15">
        <f t="shared" ref="A39:A43" si="10">A38+F39+H39</f>
        <v>0.31736111111111109</v>
      </c>
      <c r="B39" s="3" t="s">
        <v>18</v>
      </c>
      <c r="C39" s="25" t="s">
        <v>63</v>
      </c>
      <c r="D39" s="26">
        <v>1</v>
      </c>
      <c r="E39" s="3">
        <f t="shared" si="9"/>
        <v>16</v>
      </c>
      <c r="F39" s="41">
        <v>2.7777777777777779E-3</v>
      </c>
      <c r="G39" s="11">
        <f>G38+H38+F39</f>
        <v>2.1527777777777778E-2</v>
      </c>
      <c r="H39" s="42">
        <v>6.9444444444444447E-4</v>
      </c>
    </row>
    <row r="40" spans="1:8" ht="39" x14ac:dyDescent="0.2">
      <c r="A40" s="15">
        <f t="shared" si="10"/>
        <v>0.32013888888888886</v>
      </c>
      <c r="B40" s="3" t="s">
        <v>19</v>
      </c>
      <c r="C40" s="102" t="s">
        <v>64</v>
      </c>
      <c r="D40" s="26">
        <v>2</v>
      </c>
      <c r="E40" s="3">
        <f t="shared" si="9"/>
        <v>18</v>
      </c>
      <c r="F40" s="41">
        <v>2.0833333333333333E-3</v>
      </c>
      <c r="G40" s="11">
        <f t="shared" ref="G40:G43" si="11">G39+H39+F40</f>
        <v>2.4305555555555556E-2</v>
      </c>
      <c r="H40" s="42">
        <v>6.9444444444444447E-4</v>
      </c>
    </row>
    <row r="41" spans="1:8" ht="39" x14ac:dyDescent="0.2">
      <c r="A41" s="103">
        <f t="shared" si="10"/>
        <v>0.32291666666666663</v>
      </c>
      <c r="B41" s="104" t="s">
        <v>20</v>
      </c>
      <c r="C41" s="25" t="s">
        <v>65</v>
      </c>
      <c r="D41" s="26">
        <v>1</v>
      </c>
      <c r="E41" s="104">
        <f t="shared" si="9"/>
        <v>19</v>
      </c>
      <c r="F41" s="41">
        <v>2.0833333333333333E-3</v>
      </c>
      <c r="G41" s="105">
        <f t="shared" si="11"/>
        <v>2.7083333333333334E-2</v>
      </c>
      <c r="H41" s="42">
        <v>6.9444444444444447E-4</v>
      </c>
    </row>
    <row r="42" spans="1:8" ht="39" x14ac:dyDescent="0.2">
      <c r="A42" s="103">
        <f t="shared" si="10"/>
        <v>0.32638888888888884</v>
      </c>
      <c r="B42" s="104" t="s">
        <v>21</v>
      </c>
      <c r="C42" s="25" t="s">
        <v>66</v>
      </c>
      <c r="D42" s="26">
        <v>4</v>
      </c>
      <c r="E42" s="104">
        <f t="shared" si="9"/>
        <v>23</v>
      </c>
      <c r="F42" s="41">
        <v>2.7777777777777779E-3</v>
      </c>
      <c r="G42" s="105">
        <f t="shared" si="11"/>
        <v>3.0555555555555558E-2</v>
      </c>
      <c r="H42" s="41">
        <v>6.9444444444444447E-4</v>
      </c>
    </row>
    <row r="43" spans="1:8" ht="39" x14ac:dyDescent="0.2">
      <c r="A43" s="103">
        <f t="shared" si="10"/>
        <v>0.32986111111111105</v>
      </c>
      <c r="B43" s="4" t="s">
        <v>11</v>
      </c>
      <c r="C43" s="106" t="s">
        <v>47</v>
      </c>
      <c r="D43" s="26">
        <v>1</v>
      </c>
      <c r="E43" s="104">
        <f t="shared" si="9"/>
        <v>24</v>
      </c>
      <c r="F43" s="41">
        <v>3.472222222222222E-3</v>
      </c>
      <c r="G43" s="105">
        <f t="shared" si="11"/>
        <v>3.4722222222222224E-2</v>
      </c>
      <c r="H43" s="16"/>
    </row>
    <row r="44" spans="1:8" ht="40" thickBot="1" x14ac:dyDescent="0.25">
      <c r="A44" s="17"/>
      <c r="B44" s="9"/>
      <c r="C44" s="27" t="s">
        <v>5</v>
      </c>
      <c r="D44" s="28" t="s">
        <v>7</v>
      </c>
      <c r="E44" s="29">
        <f>E43</f>
        <v>24</v>
      </c>
      <c r="F44" s="30" t="s">
        <v>6</v>
      </c>
      <c r="G44" s="31">
        <f>G43</f>
        <v>3.4722222222222224E-2</v>
      </c>
      <c r="H44" s="43"/>
    </row>
    <row r="45" spans="1:8" ht="114.75" customHeight="1" thickBot="1" x14ac:dyDescent="0.25">
      <c r="A45" s="149" t="s">
        <v>67</v>
      </c>
      <c r="B45" s="150"/>
      <c r="C45" s="150"/>
      <c r="D45" s="150"/>
      <c r="E45" s="150"/>
      <c r="F45" s="150"/>
      <c r="G45" s="150"/>
      <c r="H45" s="151"/>
    </row>
    <row r="46" spans="1:8" ht="117" thickBot="1" x14ac:dyDescent="0.25">
      <c r="A46" s="33" t="s">
        <v>2</v>
      </c>
      <c r="B46" s="34"/>
      <c r="C46" s="35" t="s">
        <v>3</v>
      </c>
      <c r="D46" s="36" t="s">
        <v>9</v>
      </c>
      <c r="E46" s="36" t="s">
        <v>10</v>
      </c>
      <c r="F46" s="36" t="s">
        <v>4</v>
      </c>
      <c r="G46" s="37" t="s">
        <v>8</v>
      </c>
      <c r="H46" s="38" t="s">
        <v>15</v>
      </c>
    </row>
    <row r="47" spans="1:8" ht="39" x14ac:dyDescent="0.2">
      <c r="A47" s="40">
        <v>0.53819444444444442</v>
      </c>
      <c r="B47" s="2" t="s">
        <v>12</v>
      </c>
      <c r="C47" s="106" t="s">
        <v>47</v>
      </c>
      <c r="D47" s="24">
        <v>0</v>
      </c>
      <c r="E47" s="7">
        <v>0</v>
      </c>
      <c r="F47" s="12" t="s">
        <v>0</v>
      </c>
      <c r="G47" s="13" t="s">
        <v>0</v>
      </c>
      <c r="H47" s="14"/>
    </row>
    <row r="48" spans="1:8" ht="39" x14ac:dyDescent="0.2">
      <c r="A48" s="15">
        <f>A47+F48+H48</f>
        <v>0.55416666666666659</v>
      </c>
      <c r="B48" s="3" t="s">
        <v>13</v>
      </c>
      <c r="C48" s="25" t="s">
        <v>56</v>
      </c>
      <c r="D48" s="26">
        <v>7</v>
      </c>
      <c r="E48" s="3">
        <f>D48</f>
        <v>7</v>
      </c>
      <c r="F48" s="41">
        <v>1.5277777777777777E-2</v>
      </c>
      <c r="G48" s="11">
        <f>F48</f>
        <v>1.5277777777777777E-2</v>
      </c>
      <c r="H48" s="42">
        <v>6.9444444444444447E-4</v>
      </c>
    </row>
    <row r="49" spans="1:8" ht="39" x14ac:dyDescent="0.2">
      <c r="A49" s="15">
        <f>A48+F49+H49</f>
        <v>0.56111111111111101</v>
      </c>
      <c r="B49" s="3" t="s">
        <v>16</v>
      </c>
      <c r="C49" s="25" t="s">
        <v>55</v>
      </c>
      <c r="D49" s="26">
        <v>6</v>
      </c>
      <c r="E49" s="3">
        <f t="shared" ref="E49:E53" si="12">E48+D49</f>
        <v>13</v>
      </c>
      <c r="F49" s="41">
        <v>6.2499999999999995E-3</v>
      </c>
      <c r="G49" s="11">
        <f>G48+H48+F49</f>
        <v>2.222222222222222E-2</v>
      </c>
      <c r="H49" s="42">
        <v>6.9444444444444447E-4</v>
      </c>
    </row>
    <row r="50" spans="1:8" ht="39" x14ac:dyDescent="0.2">
      <c r="A50" s="15">
        <f>A49+F50+H50</f>
        <v>0.56388888888888877</v>
      </c>
      <c r="B50" s="3" t="s">
        <v>17</v>
      </c>
      <c r="C50" s="25" t="s">
        <v>62</v>
      </c>
      <c r="D50" s="26">
        <v>2</v>
      </c>
      <c r="E50" s="3">
        <f t="shared" si="12"/>
        <v>15</v>
      </c>
      <c r="F50" s="41">
        <v>2.0833333333333333E-3</v>
      </c>
      <c r="G50" s="11">
        <f>G49+H49+F50</f>
        <v>2.4999999999999998E-2</v>
      </c>
      <c r="H50" s="42">
        <v>6.9444444444444447E-4</v>
      </c>
    </row>
    <row r="51" spans="1:8" ht="39" x14ac:dyDescent="0.2">
      <c r="A51" s="15">
        <f t="shared" ref="A51:A53" si="13">A50+F51+H51</f>
        <v>0.56666666666666654</v>
      </c>
      <c r="B51" s="3" t="s">
        <v>18</v>
      </c>
      <c r="C51" s="25" t="s">
        <v>63</v>
      </c>
      <c r="D51" s="26">
        <v>1</v>
      </c>
      <c r="E51" s="3">
        <f t="shared" si="12"/>
        <v>16</v>
      </c>
      <c r="F51" s="41">
        <v>2.0833333333333333E-3</v>
      </c>
      <c r="G51" s="11">
        <f>G50+H50+F51</f>
        <v>2.7777777777777776E-2</v>
      </c>
      <c r="H51" s="42">
        <v>6.9444444444444447E-4</v>
      </c>
    </row>
    <row r="52" spans="1:8" ht="39" x14ac:dyDescent="0.2">
      <c r="A52" s="15">
        <f t="shared" si="13"/>
        <v>0.57152777777777763</v>
      </c>
      <c r="B52" s="3" t="s">
        <v>19</v>
      </c>
      <c r="C52" s="102" t="s">
        <v>64</v>
      </c>
      <c r="D52" s="26">
        <v>2</v>
      </c>
      <c r="E52" s="3">
        <f t="shared" si="12"/>
        <v>18</v>
      </c>
      <c r="F52" s="41">
        <v>4.1666666666666666E-3</v>
      </c>
      <c r="G52" s="11">
        <f t="shared" ref="G52:G53" si="14">G51+H51+F52</f>
        <v>3.2638888888888891E-2</v>
      </c>
      <c r="H52" s="42">
        <v>6.9444444444444447E-4</v>
      </c>
    </row>
    <row r="53" spans="1:8" ht="39" x14ac:dyDescent="0.2">
      <c r="A53" s="15">
        <f t="shared" si="13"/>
        <v>0.57638888888888873</v>
      </c>
      <c r="B53" s="4" t="s">
        <v>11</v>
      </c>
      <c r="C53" s="39" t="s">
        <v>65</v>
      </c>
      <c r="D53" s="26">
        <v>1</v>
      </c>
      <c r="E53" s="3">
        <f t="shared" si="12"/>
        <v>19</v>
      </c>
      <c r="F53" s="41">
        <v>4.8611111111111112E-3</v>
      </c>
      <c r="G53" s="11">
        <f t="shared" si="14"/>
        <v>3.8194444444444448E-2</v>
      </c>
      <c r="H53" s="16"/>
    </row>
    <row r="54" spans="1:8" ht="40" thickBot="1" x14ac:dyDescent="0.25">
      <c r="A54" s="17"/>
      <c r="B54" s="9"/>
      <c r="C54" s="27" t="s">
        <v>5</v>
      </c>
      <c r="D54" s="28" t="s">
        <v>7</v>
      </c>
      <c r="E54" s="29">
        <f>E53</f>
        <v>19</v>
      </c>
      <c r="F54" s="30" t="s">
        <v>6</v>
      </c>
      <c r="G54" s="31">
        <f>G53</f>
        <v>3.8194444444444448E-2</v>
      </c>
      <c r="H54" s="43"/>
    </row>
    <row r="56" spans="1:8" ht="39" thickBot="1" x14ac:dyDescent="0.25"/>
    <row r="57" spans="1:8" x14ac:dyDescent="0.2">
      <c r="B57" s="152" t="s">
        <v>68</v>
      </c>
      <c r="C57" s="153"/>
    </row>
    <row r="58" spans="1:8" x14ac:dyDescent="0.2">
      <c r="B58" s="107" t="s">
        <v>69</v>
      </c>
      <c r="C58" s="108">
        <f>E12+E22+E32</f>
        <v>69</v>
      </c>
    </row>
    <row r="59" spans="1:8" x14ac:dyDescent="0.2">
      <c r="B59" s="107" t="s">
        <v>70</v>
      </c>
      <c r="C59" s="109">
        <f>G12+G22+G32</f>
        <v>0.12708333333333333</v>
      </c>
    </row>
    <row r="60" spans="1:8" x14ac:dyDescent="0.2">
      <c r="B60" s="107" t="s">
        <v>71</v>
      </c>
      <c r="C60" s="110">
        <v>171</v>
      </c>
    </row>
    <row r="61" spans="1:8" x14ac:dyDescent="0.2">
      <c r="B61" s="147" t="s">
        <v>72</v>
      </c>
      <c r="C61" s="148"/>
    </row>
    <row r="62" spans="1:8" x14ac:dyDescent="0.2">
      <c r="B62" s="107" t="s">
        <v>69</v>
      </c>
      <c r="C62" s="108">
        <f>E44+E54</f>
        <v>43</v>
      </c>
    </row>
    <row r="63" spans="1:8" x14ac:dyDescent="0.2">
      <c r="B63" s="107" t="s">
        <v>70</v>
      </c>
      <c r="C63" s="109">
        <f>G44+G54</f>
        <v>7.2916666666666671E-2</v>
      </c>
    </row>
    <row r="64" spans="1:8" x14ac:dyDescent="0.2">
      <c r="B64" s="107" t="s">
        <v>71</v>
      </c>
      <c r="C64" s="110">
        <v>35</v>
      </c>
    </row>
    <row r="65" spans="2:4" x14ac:dyDescent="0.2">
      <c r="B65" s="147" t="s">
        <v>73</v>
      </c>
      <c r="C65" s="148"/>
    </row>
    <row r="66" spans="2:4" x14ac:dyDescent="0.2">
      <c r="B66" s="111" t="s">
        <v>74</v>
      </c>
      <c r="C66" s="112" t="s">
        <v>77</v>
      </c>
    </row>
    <row r="67" spans="2:4" x14ac:dyDescent="0.2">
      <c r="B67" s="113" t="s">
        <v>75</v>
      </c>
      <c r="C67" s="114" t="s">
        <v>76</v>
      </c>
    </row>
    <row r="71" spans="2:4" x14ac:dyDescent="0.25">
      <c r="C71" s="145"/>
      <c r="D71" s="146"/>
    </row>
    <row r="73" spans="2:4" x14ac:dyDescent="0.2">
      <c r="C73" s="145"/>
      <c r="D73" s="145"/>
    </row>
  </sheetData>
  <mergeCells count="9">
    <mergeCell ref="B65:C65"/>
    <mergeCell ref="A45:H45"/>
    <mergeCell ref="B57:C57"/>
    <mergeCell ref="B61:C61"/>
    <mergeCell ref="A1:H1"/>
    <mergeCell ref="A2:H2"/>
    <mergeCell ref="A13:H13"/>
    <mergeCell ref="A23:H23"/>
    <mergeCell ref="A33:H33"/>
  </mergeCells>
  <phoneticPr fontId="28" type="noConversion"/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C346E-31B8-F247-948A-B05DA11ED227}">
  <dimension ref="A1:N73"/>
  <sheetViews>
    <sheetView showGridLines="0" topLeftCell="A11" zoomScale="48" zoomScaleNormal="48" zoomScaleSheetLayoutView="44" workbookViewId="0">
      <selection activeCell="L2" sqref="L2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54" t="s">
        <v>78</v>
      </c>
      <c r="B1" s="155"/>
      <c r="C1" s="155"/>
      <c r="D1" s="155"/>
      <c r="E1" s="155"/>
      <c r="F1" s="155"/>
      <c r="G1" s="155"/>
      <c r="H1" s="156"/>
    </row>
    <row r="2" spans="1:14" ht="124" customHeight="1" thickBot="1" x14ac:dyDescent="0.25">
      <c r="A2" s="159" t="s">
        <v>50</v>
      </c>
      <c r="B2" s="158"/>
      <c r="C2" s="158"/>
      <c r="D2" s="158"/>
      <c r="E2" s="158"/>
      <c r="F2" s="158"/>
      <c r="G2" s="158"/>
      <c r="H2" s="160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29</v>
      </c>
      <c r="E3" s="21" t="s">
        <v>30</v>
      </c>
      <c r="F3" s="21" t="s">
        <v>33</v>
      </c>
      <c r="G3" s="21" t="s">
        <v>31</v>
      </c>
      <c r="H3" s="22" t="s">
        <v>32</v>
      </c>
      <c r="N3" s="10"/>
    </row>
    <row r="4" spans="1:14" ht="45" customHeight="1" x14ac:dyDescent="0.2">
      <c r="A4" s="40">
        <v>0.31597222222222221</v>
      </c>
      <c r="B4" s="2" t="s">
        <v>12</v>
      </c>
      <c r="C4" s="23" t="s">
        <v>39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0.31944444444444442</v>
      </c>
      <c r="B5" s="3" t="s">
        <v>13</v>
      </c>
      <c r="C5" s="25" t="s">
        <v>66</v>
      </c>
      <c r="D5" s="26">
        <v>2</v>
      </c>
      <c r="E5" s="3">
        <f>D5</f>
        <v>2</v>
      </c>
      <c r="F5" s="41">
        <v>2.0833333333333333E-3</v>
      </c>
      <c r="G5" s="11">
        <f>F5</f>
        <v>2.0833333333333333E-3</v>
      </c>
      <c r="H5" s="42">
        <v>1.3888888888888889E-3</v>
      </c>
    </row>
    <row r="6" spans="1:14" ht="45" customHeight="1" x14ac:dyDescent="0.2">
      <c r="A6" s="15">
        <f>A5+F6+H6</f>
        <v>0.32152777777777775</v>
      </c>
      <c r="B6" s="3" t="s">
        <v>16</v>
      </c>
      <c r="C6" s="25" t="s">
        <v>79</v>
      </c>
      <c r="D6" s="26">
        <v>1</v>
      </c>
      <c r="E6" s="3">
        <f t="shared" ref="E6:E9" si="0">E5+D6</f>
        <v>3</v>
      </c>
      <c r="F6" s="41">
        <v>1.3888888888888889E-3</v>
      </c>
      <c r="G6" s="11">
        <f>G5+H5+F6</f>
        <v>4.8611111111111112E-3</v>
      </c>
      <c r="H6" s="42">
        <v>6.9444444444444447E-4</v>
      </c>
    </row>
    <row r="7" spans="1:14" ht="45" customHeight="1" x14ac:dyDescent="0.2">
      <c r="A7" s="15">
        <f>A6+F7+H7</f>
        <v>0.32499999999999996</v>
      </c>
      <c r="B7" s="3" t="s">
        <v>17</v>
      </c>
      <c r="C7" s="25" t="s">
        <v>60</v>
      </c>
      <c r="D7" s="26">
        <v>1</v>
      </c>
      <c r="E7" s="3">
        <f t="shared" si="0"/>
        <v>4</v>
      </c>
      <c r="F7" s="41">
        <v>1.3888888888888889E-3</v>
      </c>
      <c r="G7" s="11">
        <f>G6+H6+F7</f>
        <v>6.9444444444444449E-3</v>
      </c>
      <c r="H7" s="42">
        <v>2.0833333333333333E-3</v>
      </c>
    </row>
    <row r="8" spans="1:14" ht="39" x14ac:dyDescent="0.2">
      <c r="A8" s="15">
        <f t="shared" ref="A8:A9" si="1">A7+F8+H8</f>
        <v>0.32916666666666661</v>
      </c>
      <c r="B8" s="100" t="s">
        <v>45</v>
      </c>
      <c r="C8" s="101" t="s">
        <v>47</v>
      </c>
      <c r="D8" s="26">
        <v>3</v>
      </c>
      <c r="E8" s="3">
        <f t="shared" si="0"/>
        <v>7</v>
      </c>
      <c r="F8" s="41">
        <v>2.7777777777777779E-3</v>
      </c>
      <c r="G8" s="11">
        <f t="shared" ref="G8:G9" si="2">G7+H7+F8</f>
        <v>1.1805555555555557E-2</v>
      </c>
      <c r="H8" s="42">
        <v>1.3888888888888889E-3</v>
      </c>
    </row>
    <row r="9" spans="1:14" ht="39" x14ac:dyDescent="0.2">
      <c r="A9" s="15">
        <f t="shared" si="1"/>
        <v>0.33611111111111103</v>
      </c>
      <c r="B9" s="4" t="s">
        <v>46</v>
      </c>
      <c r="C9" s="39" t="s">
        <v>48</v>
      </c>
      <c r="D9" s="26">
        <v>1</v>
      </c>
      <c r="E9" s="3">
        <f t="shared" si="0"/>
        <v>8</v>
      </c>
      <c r="F9" s="41">
        <v>6.9444444444444441E-3</v>
      </c>
      <c r="G9" s="11">
        <f t="shared" si="2"/>
        <v>2.013888888888889E-2</v>
      </c>
      <c r="H9" s="16"/>
    </row>
    <row r="10" spans="1:14" ht="40" thickBot="1" x14ac:dyDescent="0.25">
      <c r="A10" s="17"/>
      <c r="B10" s="9"/>
      <c r="C10" s="27" t="s">
        <v>5</v>
      </c>
      <c r="D10" s="28" t="s">
        <v>7</v>
      </c>
      <c r="E10" s="29">
        <f>E9</f>
        <v>8</v>
      </c>
      <c r="F10" s="30" t="s">
        <v>6</v>
      </c>
      <c r="G10" s="31">
        <f>G9</f>
        <v>2.013888888888889E-2</v>
      </c>
      <c r="H10" s="32"/>
    </row>
    <row r="11" spans="1:14" ht="124" customHeight="1" thickBot="1" x14ac:dyDescent="0.25">
      <c r="A11" s="159" t="s">
        <v>80</v>
      </c>
      <c r="B11" s="158"/>
      <c r="C11" s="158"/>
      <c r="D11" s="158"/>
      <c r="E11" s="158"/>
      <c r="F11" s="158"/>
      <c r="G11" s="158"/>
      <c r="H11" s="160"/>
    </row>
    <row r="12" spans="1:14" ht="147" customHeight="1" thickBot="1" x14ac:dyDescent="0.25">
      <c r="A12" s="33" t="s">
        <v>2</v>
      </c>
      <c r="B12" s="34"/>
      <c r="C12" s="35" t="s">
        <v>3</v>
      </c>
      <c r="D12" s="36" t="s">
        <v>9</v>
      </c>
      <c r="E12" s="36" t="s">
        <v>10</v>
      </c>
      <c r="F12" s="36" t="s">
        <v>4</v>
      </c>
      <c r="G12" s="37" t="s">
        <v>8</v>
      </c>
      <c r="H12" s="38" t="s">
        <v>15</v>
      </c>
    </row>
    <row r="13" spans="1:14" ht="39" x14ac:dyDescent="0.2">
      <c r="A13" s="40">
        <v>0.51388888888888895</v>
      </c>
      <c r="B13" s="2" t="s">
        <v>12</v>
      </c>
      <c r="C13" s="23" t="s">
        <v>47</v>
      </c>
      <c r="D13" s="24">
        <v>0</v>
      </c>
      <c r="E13" s="7">
        <v>0</v>
      </c>
      <c r="F13" s="12" t="s">
        <v>0</v>
      </c>
      <c r="G13" s="13" t="s">
        <v>0</v>
      </c>
      <c r="H13" s="14"/>
    </row>
    <row r="14" spans="1:14" ht="39" x14ac:dyDescent="0.2">
      <c r="A14" s="15">
        <f>A13+F14+H14</f>
        <v>0.52083333333333337</v>
      </c>
      <c r="B14" s="100" t="s">
        <v>59</v>
      </c>
      <c r="C14" s="101" t="s">
        <v>48</v>
      </c>
      <c r="D14" s="26">
        <v>1</v>
      </c>
      <c r="E14" s="3">
        <f>D14</f>
        <v>1</v>
      </c>
      <c r="F14" s="41">
        <v>6.9444444444444447E-4</v>
      </c>
      <c r="G14" s="11">
        <f>F14</f>
        <v>6.9444444444444447E-4</v>
      </c>
      <c r="H14" s="42">
        <v>6.2499999999999995E-3</v>
      </c>
    </row>
    <row r="15" spans="1:14" ht="39" x14ac:dyDescent="0.2">
      <c r="A15" s="15">
        <f>A14+F15+H15</f>
        <v>0.52638888888888891</v>
      </c>
      <c r="B15" s="3" t="s">
        <v>13</v>
      </c>
      <c r="C15" s="25" t="s">
        <v>44</v>
      </c>
      <c r="D15" s="26">
        <v>3</v>
      </c>
      <c r="E15" s="3">
        <f t="shared" ref="E15:E24" si="3">E14+D15</f>
        <v>4</v>
      </c>
      <c r="F15" s="41">
        <v>3.472222222222222E-3</v>
      </c>
      <c r="G15" s="11">
        <f>G14+H14+F15</f>
        <v>1.0416666666666666E-2</v>
      </c>
      <c r="H15" s="42">
        <v>2.0833333333333333E-3</v>
      </c>
    </row>
    <row r="16" spans="1:14" ht="39" x14ac:dyDescent="0.2">
      <c r="A16" s="15">
        <f>A15+F16+H16</f>
        <v>0.52986111111111112</v>
      </c>
      <c r="B16" s="3" t="s">
        <v>16</v>
      </c>
      <c r="C16" s="25" t="s">
        <v>81</v>
      </c>
      <c r="D16" s="26">
        <v>2</v>
      </c>
      <c r="E16" s="3">
        <f t="shared" si="3"/>
        <v>6</v>
      </c>
      <c r="F16" s="41">
        <v>2.7777777777777779E-3</v>
      </c>
      <c r="G16" s="11">
        <f>G15+H15+F16</f>
        <v>1.5277777777777777E-2</v>
      </c>
      <c r="H16" s="42">
        <v>6.9444444444444447E-4</v>
      </c>
    </row>
    <row r="17" spans="1:8" ht="39" x14ac:dyDescent="0.2">
      <c r="A17" s="15">
        <f t="shared" ref="A17:A23" si="4">A16+F17+H17</f>
        <v>0.53333333333333333</v>
      </c>
      <c r="B17" s="3" t="s">
        <v>17</v>
      </c>
      <c r="C17" s="25" t="s">
        <v>82</v>
      </c>
      <c r="D17" s="26">
        <v>3</v>
      </c>
      <c r="E17" s="3">
        <f t="shared" si="3"/>
        <v>9</v>
      </c>
      <c r="F17" s="41">
        <v>2.7777777777777779E-3</v>
      </c>
      <c r="G17" s="11">
        <f>G16+H16+F17</f>
        <v>1.8749999999999999E-2</v>
      </c>
      <c r="H17" s="42">
        <v>6.9444444444444447E-4</v>
      </c>
    </row>
    <row r="18" spans="1:8" ht="39" x14ac:dyDescent="0.2">
      <c r="A18" s="15">
        <f t="shared" si="4"/>
        <v>0.53472222222222221</v>
      </c>
      <c r="B18" s="3" t="s">
        <v>18</v>
      </c>
      <c r="C18" s="25" t="s">
        <v>125</v>
      </c>
      <c r="D18" s="26">
        <v>1</v>
      </c>
      <c r="E18" s="3">
        <f t="shared" si="3"/>
        <v>10</v>
      </c>
      <c r="F18" s="41">
        <v>6.9444444444444447E-4</v>
      </c>
      <c r="G18" s="11">
        <f t="shared" ref="G18:G24" si="5">G17+H17+F18</f>
        <v>2.013888888888889E-2</v>
      </c>
      <c r="H18" s="42">
        <v>6.9444444444444447E-4</v>
      </c>
    </row>
    <row r="19" spans="1:8" ht="39" x14ac:dyDescent="0.2">
      <c r="A19" s="15">
        <f t="shared" si="4"/>
        <v>0.53680555555555554</v>
      </c>
      <c r="B19" s="3" t="s">
        <v>19</v>
      </c>
      <c r="C19" s="25" t="s">
        <v>84</v>
      </c>
      <c r="D19" s="26">
        <v>1</v>
      </c>
      <c r="E19" s="3">
        <f t="shared" si="3"/>
        <v>11</v>
      </c>
      <c r="F19" s="41">
        <v>6.9444444444444447E-4</v>
      </c>
      <c r="G19" s="11">
        <f t="shared" si="5"/>
        <v>2.1527777777777781E-2</v>
      </c>
      <c r="H19" s="42">
        <v>1.3888888888888889E-3</v>
      </c>
    </row>
    <row r="20" spans="1:8" ht="39" x14ac:dyDescent="0.2">
      <c r="A20" s="15">
        <f t="shared" si="4"/>
        <v>0.53819444444444442</v>
      </c>
      <c r="B20" s="3" t="s">
        <v>20</v>
      </c>
      <c r="C20" s="25" t="s">
        <v>85</v>
      </c>
      <c r="D20" s="26">
        <v>1</v>
      </c>
      <c r="E20" s="3">
        <f t="shared" si="3"/>
        <v>12</v>
      </c>
      <c r="F20" s="41">
        <v>6.9444444444444447E-4</v>
      </c>
      <c r="G20" s="11">
        <f t="shared" si="5"/>
        <v>2.3611111111111114E-2</v>
      </c>
      <c r="H20" s="42">
        <v>6.9444444444444447E-4</v>
      </c>
    </row>
    <row r="21" spans="1:8" ht="39" x14ac:dyDescent="0.2">
      <c r="A21" s="15">
        <f t="shared" si="4"/>
        <v>0.54513888888888884</v>
      </c>
      <c r="B21" s="3" t="s">
        <v>21</v>
      </c>
      <c r="C21" s="25" t="s">
        <v>40</v>
      </c>
      <c r="D21" s="26">
        <v>11</v>
      </c>
      <c r="E21" s="3">
        <f t="shared" si="3"/>
        <v>23</v>
      </c>
      <c r="F21" s="41">
        <v>6.2499999999999995E-3</v>
      </c>
      <c r="G21" s="11">
        <f t="shared" si="5"/>
        <v>3.0555555555555558E-2</v>
      </c>
      <c r="H21" s="42">
        <v>6.9444444444444447E-4</v>
      </c>
    </row>
    <row r="22" spans="1:8" ht="39" x14ac:dyDescent="0.2">
      <c r="A22" s="15">
        <f t="shared" si="4"/>
        <v>0.54722222222222217</v>
      </c>
      <c r="B22" s="3" t="s">
        <v>22</v>
      </c>
      <c r="C22" s="25" t="s">
        <v>41</v>
      </c>
      <c r="D22" s="26">
        <v>1</v>
      </c>
      <c r="E22" s="3">
        <f t="shared" si="3"/>
        <v>24</v>
      </c>
      <c r="F22" s="41">
        <v>1.3888888888888889E-3</v>
      </c>
      <c r="G22" s="11">
        <f t="shared" si="5"/>
        <v>3.2638888888888891E-2</v>
      </c>
      <c r="H22" s="42">
        <v>6.9444444444444447E-4</v>
      </c>
    </row>
    <row r="23" spans="1:8" ht="39" x14ac:dyDescent="0.2">
      <c r="A23" s="15">
        <f t="shared" si="4"/>
        <v>0.54999999999999993</v>
      </c>
      <c r="B23" s="3" t="s">
        <v>23</v>
      </c>
      <c r="C23" s="25" t="s">
        <v>42</v>
      </c>
      <c r="D23" s="26">
        <v>2</v>
      </c>
      <c r="E23" s="3">
        <f t="shared" si="3"/>
        <v>26</v>
      </c>
      <c r="F23" s="41">
        <v>2.0833333333333333E-3</v>
      </c>
      <c r="G23" s="11">
        <f t="shared" si="5"/>
        <v>3.5416666666666666E-2</v>
      </c>
      <c r="H23" s="42">
        <v>6.9444444444444447E-4</v>
      </c>
    </row>
    <row r="24" spans="1:8" ht="39" x14ac:dyDescent="0.2">
      <c r="A24" s="15" t="e">
        <f>#REF!+F24+H24</f>
        <v>#REF!</v>
      </c>
      <c r="B24" s="4" t="s">
        <v>11</v>
      </c>
      <c r="C24" s="39" t="s">
        <v>43</v>
      </c>
      <c r="D24" s="26">
        <v>6</v>
      </c>
      <c r="E24" s="3">
        <f t="shared" si="3"/>
        <v>32</v>
      </c>
      <c r="F24" s="41">
        <v>5.5555555555555558E-3</v>
      </c>
      <c r="G24" s="116">
        <f t="shared" si="5"/>
        <v>4.1666666666666664E-2</v>
      </c>
      <c r="H24" s="16"/>
    </row>
    <row r="25" spans="1:8" ht="40" thickBot="1" x14ac:dyDescent="0.25">
      <c r="A25" s="17"/>
      <c r="B25" s="9"/>
      <c r="C25" s="27" t="s">
        <v>5</v>
      </c>
      <c r="D25" s="28" t="s">
        <v>7</v>
      </c>
      <c r="E25" s="29">
        <f>E24</f>
        <v>32</v>
      </c>
      <c r="F25" s="30" t="s">
        <v>6</v>
      </c>
      <c r="G25" s="117">
        <f>G24</f>
        <v>4.1666666666666664E-2</v>
      </c>
      <c r="H25" s="43"/>
    </row>
    <row r="26" spans="1:8" ht="142.5" customHeight="1" thickBot="1" x14ac:dyDescent="0.25">
      <c r="A26" s="159" t="s">
        <v>57</v>
      </c>
      <c r="B26" s="158"/>
      <c r="C26" s="158"/>
      <c r="D26" s="158"/>
      <c r="E26" s="158"/>
      <c r="F26" s="158"/>
      <c r="G26" s="158"/>
      <c r="H26" s="160"/>
    </row>
    <row r="27" spans="1:8" ht="117" thickBot="1" x14ac:dyDescent="0.25">
      <c r="A27" s="33" t="s">
        <v>2</v>
      </c>
      <c r="B27" s="34"/>
      <c r="C27" s="35" t="s">
        <v>3</v>
      </c>
      <c r="D27" s="36" t="s">
        <v>9</v>
      </c>
      <c r="E27" s="36" t="s">
        <v>10</v>
      </c>
      <c r="F27" s="36" t="s">
        <v>4</v>
      </c>
      <c r="G27" s="37" t="s">
        <v>8</v>
      </c>
      <c r="H27" s="38" t="s">
        <v>15</v>
      </c>
    </row>
    <row r="28" spans="1:8" ht="39" x14ac:dyDescent="0.2">
      <c r="A28" s="40">
        <v>0.65625</v>
      </c>
      <c r="B28" s="2" t="s">
        <v>12</v>
      </c>
      <c r="C28" s="23" t="s">
        <v>47</v>
      </c>
      <c r="D28" s="24">
        <v>0</v>
      </c>
      <c r="E28" s="7">
        <v>0</v>
      </c>
      <c r="F28" s="12" t="s">
        <v>0</v>
      </c>
      <c r="G28" s="13" t="s">
        <v>0</v>
      </c>
      <c r="H28" s="14"/>
    </row>
    <row r="29" spans="1:8" ht="39" x14ac:dyDescent="0.2">
      <c r="A29" s="15">
        <f>A28+F29+H29</f>
        <v>0.67013888888888884</v>
      </c>
      <c r="B29" s="100" t="s">
        <v>59</v>
      </c>
      <c r="C29" s="101" t="s">
        <v>48</v>
      </c>
      <c r="D29" s="26">
        <v>1</v>
      </c>
      <c r="E29" s="3">
        <f>D29</f>
        <v>1</v>
      </c>
      <c r="F29" s="41">
        <v>6.9444444444444447E-4</v>
      </c>
      <c r="G29" s="11">
        <f>F29</f>
        <v>6.9444444444444447E-4</v>
      </c>
      <c r="H29" s="42">
        <v>1.3194444444444444E-2</v>
      </c>
    </row>
    <row r="30" spans="1:8" ht="39" x14ac:dyDescent="0.2">
      <c r="A30" s="15">
        <f>A29+F30+H30</f>
        <v>0.67708333333333326</v>
      </c>
      <c r="B30" s="3" t="s">
        <v>13</v>
      </c>
      <c r="C30" s="25" t="s">
        <v>79</v>
      </c>
      <c r="D30" s="26">
        <v>1</v>
      </c>
      <c r="E30" s="3">
        <f t="shared" ref="E30:E32" si="6">E29+D30</f>
        <v>2</v>
      </c>
      <c r="F30" s="41">
        <v>2.7777777777777779E-3</v>
      </c>
      <c r="G30" s="11">
        <f>G29+H29+F30</f>
        <v>1.6666666666666666E-2</v>
      </c>
      <c r="H30" s="42">
        <v>4.1666666666666666E-3</v>
      </c>
    </row>
    <row r="31" spans="1:8" ht="39" x14ac:dyDescent="0.2">
      <c r="A31" s="15">
        <f>A30+F31+H31</f>
        <v>0.68402777777777768</v>
      </c>
      <c r="B31" s="3" t="s">
        <v>16</v>
      </c>
      <c r="C31" s="25" t="s">
        <v>55</v>
      </c>
      <c r="D31" s="26">
        <v>2</v>
      </c>
      <c r="E31" s="3">
        <f t="shared" si="6"/>
        <v>4</v>
      </c>
      <c r="F31" s="41">
        <v>3.472222222222222E-3</v>
      </c>
      <c r="G31" s="11">
        <f>G30+H30+F31</f>
        <v>2.4305555555555552E-2</v>
      </c>
      <c r="H31" s="42">
        <v>3.472222222222222E-3</v>
      </c>
    </row>
    <row r="32" spans="1:8" ht="39" x14ac:dyDescent="0.2">
      <c r="A32" s="15" t="e">
        <f>#REF!+F32+H32</f>
        <v>#REF!</v>
      </c>
      <c r="B32" s="4" t="s">
        <v>11</v>
      </c>
      <c r="C32" s="39" t="s">
        <v>56</v>
      </c>
      <c r="D32" s="26">
        <v>6</v>
      </c>
      <c r="E32" s="3">
        <f t="shared" si="6"/>
        <v>10</v>
      </c>
      <c r="F32" s="41">
        <v>6.9444444444444441E-3</v>
      </c>
      <c r="G32" s="11">
        <f>G31+H31+F32</f>
        <v>3.4722222222222224E-2</v>
      </c>
      <c r="H32" s="16"/>
    </row>
    <row r="33" spans="1:8" ht="40" thickBot="1" x14ac:dyDescent="0.25">
      <c r="A33" s="17"/>
      <c r="B33" s="9"/>
      <c r="C33" s="27" t="s">
        <v>5</v>
      </c>
      <c r="D33" s="28" t="s">
        <v>7</v>
      </c>
      <c r="E33" s="29">
        <f>E32</f>
        <v>10</v>
      </c>
      <c r="F33" s="30" t="s">
        <v>6</v>
      </c>
      <c r="G33" s="31">
        <f>G32</f>
        <v>3.4722222222222224E-2</v>
      </c>
      <c r="H33" s="43"/>
    </row>
    <row r="34" spans="1:8" s="115" customFormat="1" ht="119.25" customHeight="1" thickBot="1" x14ac:dyDescent="0.25">
      <c r="A34" s="159" t="s">
        <v>86</v>
      </c>
      <c r="B34" s="158"/>
      <c r="C34" s="158"/>
      <c r="D34" s="158"/>
      <c r="E34" s="158"/>
      <c r="F34" s="158"/>
      <c r="G34" s="158"/>
      <c r="H34" s="160"/>
    </row>
    <row r="35" spans="1:8" ht="198.75" customHeight="1" thickBot="1" x14ac:dyDescent="0.25">
      <c r="A35" s="18" t="s">
        <v>1</v>
      </c>
      <c r="B35" s="19"/>
      <c r="C35" s="20" t="s">
        <v>3</v>
      </c>
      <c r="D35" s="21" t="s">
        <v>29</v>
      </c>
      <c r="E35" s="21" t="s">
        <v>30</v>
      </c>
      <c r="F35" s="21" t="s">
        <v>33</v>
      </c>
      <c r="G35" s="21" t="s">
        <v>31</v>
      </c>
      <c r="H35" s="22" t="s">
        <v>32</v>
      </c>
    </row>
    <row r="36" spans="1:8" ht="39" x14ac:dyDescent="0.2">
      <c r="A36" s="40">
        <v>0.2951388888888889</v>
      </c>
      <c r="B36" s="2" t="s">
        <v>12</v>
      </c>
      <c r="C36" s="23" t="s">
        <v>87</v>
      </c>
      <c r="D36" s="24">
        <v>0</v>
      </c>
      <c r="E36" s="7">
        <v>0</v>
      </c>
      <c r="F36" s="12" t="s">
        <v>0</v>
      </c>
      <c r="G36" s="13" t="s">
        <v>0</v>
      </c>
      <c r="H36" s="14"/>
    </row>
    <row r="37" spans="1:8" ht="39" x14ac:dyDescent="0.2">
      <c r="A37" s="15">
        <f>A36+F37+H37</f>
        <v>0.30555555555555558</v>
      </c>
      <c r="B37" s="3" t="s">
        <v>13</v>
      </c>
      <c r="C37" s="25" t="s">
        <v>40</v>
      </c>
      <c r="D37" s="26">
        <v>11</v>
      </c>
      <c r="E37" s="3">
        <f>D37</f>
        <v>11</v>
      </c>
      <c r="F37" s="41">
        <v>9.7222222222222224E-3</v>
      </c>
      <c r="G37" s="11">
        <f>F37</f>
        <v>9.7222222222222224E-3</v>
      </c>
      <c r="H37" s="42">
        <v>6.9444444444444447E-4</v>
      </c>
    </row>
    <row r="38" spans="1:8" ht="39" x14ac:dyDescent="0.2">
      <c r="A38" s="15">
        <f>A37+F38+H38</f>
        <v>0.30763888888888891</v>
      </c>
      <c r="B38" s="3" t="s">
        <v>16</v>
      </c>
      <c r="C38" s="25" t="s">
        <v>41</v>
      </c>
      <c r="D38" s="26">
        <v>1</v>
      </c>
      <c r="E38" s="3">
        <f t="shared" ref="E38:E44" si="7">E37+D38</f>
        <v>12</v>
      </c>
      <c r="F38" s="41">
        <v>1.3888888888888889E-3</v>
      </c>
      <c r="G38" s="11">
        <f>G37+H37+F38</f>
        <v>1.1805555555555555E-2</v>
      </c>
      <c r="H38" s="42">
        <v>6.9444444444444447E-4</v>
      </c>
    </row>
    <row r="39" spans="1:8" ht="39" x14ac:dyDescent="0.2">
      <c r="A39" s="15">
        <f>A38+F39+H39</f>
        <v>0.30902777777777779</v>
      </c>
      <c r="B39" s="3" t="s">
        <v>17</v>
      </c>
      <c r="C39" s="25" t="s">
        <v>42</v>
      </c>
      <c r="D39" s="26">
        <v>2</v>
      </c>
      <c r="E39" s="3">
        <f t="shared" si="7"/>
        <v>14</v>
      </c>
      <c r="F39" s="41">
        <v>6.9444444444444447E-4</v>
      </c>
      <c r="G39" s="11">
        <f>G38+H38+F39</f>
        <v>1.3194444444444443E-2</v>
      </c>
      <c r="H39" s="42">
        <v>6.9444444444444447E-4</v>
      </c>
    </row>
    <row r="40" spans="1:8" ht="39" x14ac:dyDescent="0.2">
      <c r="A40" s="103">
        <f t="shared" ref="A40:A44" si="8">A39+F40+H40</f>
        <v>0.3125</v>
      </c>
      <c r="B40" s="104" t="s">
        <v>18</v>
      </c>
      <c r="C40" s="25" t="s">
        <v>43</v>
      </c>
      <c r="D40" s="26">
        <v>6</v>
      </c>
      <c r="E40" s="104">
        <f t="shared" si="7"/>
        <v>20</v>
      </c>
      <c r="F40" s="41">
        <v>2.7777777777777779E-3</v>
      </c>
      <c r="G40" s="105">
        <f>G39+H39+F40</f>
        <v>1.6666666666666663E-2</v>
      </c>
      <c r="H40" s="42">
        <v>6.9444444444444447E-4</v>
      </c>
    </row>
    <row r="41" spans="1:8" ht="39" x14ac:dyDescent="0.2">
      <c r="A41" s="103">
        <f t="shared" si="8"/>
        <v>0.31736111111111109</v>
      </c>
      <c r="B41" s="104" t="s">
        <v>19</v>
      </c>
      <c r="C41" s="25" t="s">
        <v>60</v>
      </c>
      <c r="D41" s="26">
        <v>3</v>
      </c>
      <c r="E41" s="104">
        <f t="shared" si="7"/>
        <v>23</v>
      </c>
      <c r="F41" s="41">
        <v>4.1666666666666666E-3</v>
      </c>
      <c r="G41" s="105">
        <f t="shared" ref="G41:G44" si="9">G40+H40+F41</f>
        <v>2.1527777777777774E-2</v>
      </c>
      <c r="H41" s="42">
        <v>6.9444444444444447E-4</v>
      </c>
    </row>
    <row r="42" spans="1:8" ht="39" x14ac:dyDescent="0.2">
      <c r="A42" s="103">
        <f t="shared" si="8"/>
        <v>0.31944444444444442</v>
      </c>
      <c r="B42" s="104" t="s">
        <v>20</v>
      </c>
      <c r="C42" s="25" t="s">
        <v>79</v>
      </c>
      <c r="D42" s="26">
        <v>1</v>
      </c>
      <c r="E42" s="104">
        <f t="shared" si="7"/>
        <v>24</v>
      </c>
      <c r="F42" s="41">
        <v>1.3888888888888889E-3</v>
      </c>
      <c r="G42" s="105">
        <f t="shared" si="9"/>
        <v>2.3611111111111107E-2</v>
      </c>
      <c r="H42" s="42">
        <v>6.9444444444444447E-4</v>
      </c>
    </row>
    <row r="43" spans="1:8" ht="39" x14ac:dyDescent="0.2">
      <c r="A43" s="103">
        <f t="shared" si="8"/>
        <v>0.32291666666666663</v>
      </c>
      <c r="B43" s="104" t="s">
        <v>21</v>
      </c>
      <c r="C43" s="25" t="s">
        <v>88</v>
      </c>
      <c r="D43" s="26">
        <v>1</v>
      </c>
      <c r="E43" s="104">
        <f t="shared" si="7"/>
        <v>25</v>
      </c>
      <c r="F43" s="41">
        <v>2.7777777777777779E-3</v>
      </c>
      <c r="G43" s="105">
        <f t="shared" si="9"/>
        <v>2.7083333333333331E-2</v>
      </c>
      <c r="H43" s="42">
        <v>6.9444444444444447E-4</v>
      </c>
    </row>
    <row r="44" spans="1:8" ht="39" x14ac:dyDescent="0.2">
      <c r="A44" s="103">
        <f t="shared" si="8"/>
        <v>0.32638888888888884</v>
      </c>
      <c r="B44" s="4" t="s">
        <v>11</v>
      </c>
      <c r="C44" s="39" t="s">
        <v>47</v>
      </c>
      <c r="D44" s="26">
        <v>1</v>
      </c>
      <c r="E44" s="104">
        <f t="shared" si="7"/>
        <v>26</v>
      </c>
      <c r="F44" s="41">
        <v>3.472222222222222E-3</v>
      </c>
      <c r="G44" s="105">
        <f t="shared" si="9"/>
        <v>3.125E-2</v>
      </c>
      <c r="H44" s="16"/>
    </row>
    <row r="45" spans="1:8" ht="40" thickBot="1" x14ac:dyDescent="0.25">
      <c r="A45" s="17"/>
      <c r="B45" s="9"/>
      <c r="C45" s="27" t="s">
        <v>5</v>
      </c>
      <c r="D45" s="28" t="s">
        <v>7</v>
      </c>
      <c r="E45" s="29">
        <f>E44</f>
        <v>26</v>
      </c>
      <c r="F45" s="30" t="s">
        <v>6</v>
      </c>
      <c r="G45" s="31">
        <f>G44</f>
        <v>3.125E-2</v>
      </c>
      <c r="H45" s="32"/>
    </row>
    <row r="46" spans="1:8" s="115" customFormat="1" ht="132.75" customHeight="1" thickBot="1" x14ac:dyDescent="0.25">
      <c r="A46" s="159" t="s">
        <v>89</v>
      </c>
      <c r="B46" s="158"/>
      <c r="C46" s="158"/>
      <c r="D46" s="158"/>
      <c r="E46" s="158"/>
      <c r="F46" s="158"/>
      <c r="G46" s="158"/>
      <c r="H46" s="160"/>
    </row>
    <row r="47" spans="1:8" ht="196" thickBot="1" x14ac:dyDescent="0.25">
      <c r="A47" s="18" t="s">
        <v>1</v>
      </c>
      <c r="B47" s="19"/>
      <c r="C47" s="20" t="s">
        <v>3</v>
      </c>
      <c r="D47" s="21" t="s">
        <v>29</v>
      </c>
      <c r="E47" s="21" t="s">
        <v>30</v>
      </c>
      <c r="F47" s="21" t="s">
        <v>33</v>
      </c>
      <c r="G47" s="21" t="s">
        <v>31</v>
      </c>
      <c r="H47" s="22" t="s">
        <v>32</v>
      </c>
    </row>
    <row r="48" spans="1:8" ht="39" x14ac:dyDescent="0.2">
      <c r="A48" s="40">
        <v>0.53819444444444442</v>
      </c>
      <c r="B48" s="2" t="s">
        <v>12</v>
      </c>
      <c r="C48" s="23" t="s">
        <v>47</v>
      </c>
      <c r="D48" s="24">
        <v>0</v>
      </c>
      <c r="E48" s="7">
        <v>0</v>
      </c>
      <c r="F48" s="12" t="s">
        <v>0</v>
      </c>
      <c r="G48" s="13" t="s">
        <v>0</v>
      </c>
      <c r="H48" s="14"/>
    </row>
    <row r="49" spans="1:8" ht="39" x14ac:dyDescent="0.2">
      <c r="A49" s="15">
        <f>A48+F49+H49</f>
        <v>0.54513888888888884</v>
      </c>
      <c r="B49" s="3" t="s">
        <v>13</v>
      </c>
      <c r="C49" s="25" t="s">
        <v>90</v>
      </c>
      <c r="D49" s="26">
        <v>1</v>
      </c>
      <c r="E49" s="3">
        <f>D49</f>
        <v>1</v>
      </c>
      <c r="F49" s="41">
        <v>5.5555555555555558E-3</v>
      </c>
      <c r="G49" s="11">
        <f>F49</f>
        <v>5.5555555555555558E-3</v>
      </c>
      <c r="H49" s="42">
        <v>1.3888888888888889E-3</v>
      </c>
    </row>
    <row r="50" spans="1:8" ht="39" x14ac:dyDescent="0.2">
      <c r="A50" s="15">
        <f>A49+F50+H50</f>
        <v>0.54652777777777772</v>
      </c>
      <c r="B50" s="3" t="s">
        <v>16</v>
      </c>
      <c r="C50" s="25" t="s">
        <v>66</v>
      </c>
      <c r="D50" s="26">
        <v>1</v>
      </c>
      <c r="E50" s="3">
        <f t="shared" ref="E50:E56" si="10">E49+D50</f>
        <v>2</v>
      </c>
      <c r="F50" s="41">
        <v>6.9444444444444447E-4</v>
      </c>
      <c r="G50" s="11">
        <f>G49+H49+F50</f>
        <v>7.6388888888888895E-3</v>
      </c>
      <c r="H50" s="42">
        <v>6.9444444444444447E-4</v>
      </c>
    </row>
    <row r="51" spans="1:8" ht="39" x14ac:dyDescent="0.2">
      <c r="A51" s="15">
        <f>A50+F51+H51</f>
        <v>0.54930555555555549</v>
      </c>
      <c r="B51" s="3" t="s">
        <v>17</v>
      </c>
      <c r="C51" s="25" t="s">
        <v>79</v>
      </c>
      <c r="D51" s="26">
        <v>1</v>
      </c>
      <c r="E51" s="3">
        <f t="shared" si="10"/>
        <v>3</v>
      </c>
      <c r="F51" s="41">
        <v>2.0833333333333333E-3</v>
      </c>
      <c r="G51" s="11">
        <f>G50+H50+F51</f>
        <v>1.0416666666666666E-2</v>
      </c>
      <c r="H51" s="42">
        <v>6.9444444444444447E-4</v>
      </c>
    </row>
    <row r="52" spans="1:8" ht="39" x14ac:dyDescent="0.2">
      <c r="A52" s="103">
        <f t="shared" ref="A52:A56" si="11">A51+F52+H52</f>
        <v>0.55347222222222214</v>
      </c>
      <c r="B52" s="104" t="s">
        <v>18</v>
      </c>
      <c r="C52" s="25" t="s">
        <v>60</v>
      </c>
      <c r="D52" s="26">
        <v>1</v>
      </c>
      <c r="E52" s="104">
        <f t="shared" si="10"/>
        <v>4</v>
      </c>
      <c r="F52" s="41">
        <v>3.472222222222222E-3</v>
      </c>
      <c r="G52" s="105">
        <f>G51+H51+F52</f>
        <v>1.4583333333333332E-2</v>
      </c>
      <c r="H52" s="42">
        <v>6.9444444444444447E-4</v>
      </c>
    </row>
    <row r="53" spans="1:8" ht="39" x14ac:dyDescent="0.2">
      <c r="A53" s="103">
        <f t="shared" si="11"/>
        <v>0.55902777777777768</v>
      </c>
      <c r="B53" s="104" t="s">
        <v>19</v>
      </c>
      <c r="C53" s="102" t="s">
        <v>40</v>
      </c>
      <c r="D53" s="26">
        <v>8</v>
      </c>
      <c r="E53" s="104">
        <f t="shared" si="10"/>
        <v>12</v>
      </c>
      <c r="F53" s="41">
        <v>4.8611111111111112E-3</v>
      </c>
      <c r="G53" s="105">
        <f t="shared" ref="G53:G56" si="12">G52+H52+F53</f>
        <v>2.0138888888888887E-2</v>
      </c>
      <c r="H53" s="42">
        <v>6.9444444444444447E-4</v>
      </c>
    </row>
    <row r="54" spans="1:8" ht="39" x14ac:dyDescent="0.2">
      <c r="A54" s="103">
        <f t="shared" si="11"/>
        <v>0.56180555555555545</v>
      </c>
      <c r="B54" s="104" t="s">
        <v>20</v>
      </c>
      <c r="C54" s="25" t="s">
        <v>41</v>
      </c>
      <c r="D54" s="26">
        <v>1</v>
      </c>
      <c r="E54" s="104">
        <f t="shared" si="10"/>
        <v>13</v>
      </c>
      <c r="F54" s="41">
        <v>2.0833333333333333E-3</v>
      </c>
      <c r="G54" s="105">
        <f t="shared" si="12"/>
        <v>2.2916666666666665E-2</v>
      </c>
      <c r="H54" s="42">
        <v>6.9444444444444447E-4</v>
      </c>
    </row>
    <row r="55" spans="1:8" ht="39" x14ac:dyDescent="0.2">
      <c r="A55" s="103">
        <f t="shared" si="11"/>
        <v>0.56388888888888877</v>
      </c>
      <c r="B55" s="104" t="s">
        <v>21</v>
      </c>
      <c r="C55" s="25" t="s">
        <v>42</v>
      </c>
      <c r="D55" s="26">
        <v>2</v>
      </c>
      <c r="E55" s="104">
        <f t="shared" si="10"/>
        <v>15</v>
      </c>
      <c r="F55" s="41">
        <v>1.3888888888888889E-3</v>
      </c>
      <c r="G55" s="105">
        <f t="shared" si="12"/>
        <v>2.4999999999999998E-2</v>
      </c>
      <c r="H55" s="42">
        <v>6.9444444444444447E-4</v>
      </c>
    </row>
    <row r="56" spans="1:8" ht="39" x14ac:dyDescent="0.2">
      <c r="A56" s="103">
        <f t="shared" si="11"/>
        <v>0.5659722222222221</v>
      </c>
      <c r="B56" s="4" t="s">
        <v>91</v>
      </c>
      <c r="C56" s="39" t="s">
        <v>43</v>
      </c>
      <c r="D56" s="26">
        <v>6</v>
      </c>
      <c r="E56" s="104">
        <f t="shared" si="10"/>
        <v>21</v>
      </c>
      <c r="F56" s="41">
        <v>2.0833333333333333E-3</v>
      </c>
      <c r="G56" s="105">
        <f t="shared" si="12"/>
        <v>2.7777777777777776E-2</v>
      </c>
      <c r="H56" s="16"/>
    </row>
    <row r="57" spans="1:8" ht="40" thickBot="1" x14ac:dyDescent="0.25">
      <c r="A57" s="17"/>
      <c r="B57" s="9"/>
      <c r="C57" s="27" t="s">
        <v>5</v>
      </c>
      <c r="D57" s="28" t="s">
        <v>7</v>
      </c>
      <c r="E57" s="29">
        <f>E56</f>
        <v>21</v>
      </c>
      <c r="F57" s="30" t="s">
        <v>6</v>
      </c>
      <c r="G57" s="31">
        <f>G56</f>
        <v>2.7777777777777776E-2</v>
      </c>
      <c r="H57" s="32"/>
    </row>
    <row r="58" spans="1:8" ht="39" thickBot="1" x14ac:dyDescent="0.25"/>
    <row r="59" spans="1:8" ht="39" thickBot="1" x14ac:dyDescent="0.25">
      <c r="B59" s="161" t="s">
        <v>68</v>
      </c>
      <c r="C59" s="162"/>
      <c r="D59" s="6"/>
      <c r="E59" s="6"/>
      <c r="F59" s="5"/>
      <c r="G59" s="1"/>
      <c r="H59" s="1"/>
    </row>
    <row r="60" spans="1:8" x14ac:dyDescent="0.2">
      <c r="B60" s="107" t="s">
        <v>69</v>
      </c>
      <c r="C60" s="108">
        <f>E10+E33</f>
        <v>18</v>
      </c>
      <c r="D60" s="6"/>
      <c r="E60" s="6"/>
      <c r="F60" s="5"/>
      <c r="G60" s="1"/>
      <c r="H60" s="1"/>
    </row>
    <row r="61" spans="1:8" x14ac:dyDescent="0.2">
      <c r="B61" s="107" t="s">
        <v>70</v>
      </c>
      <c r="C61" s="109">
        <f>G10+G33</f>
        <v>5.486111111111111E-2</v>
      </c>
      <c r="D61" s="6"/>
      <c r="E61" s="6"/>
      <c r="F61" s="5"/>
      <c r="G61" s="1"/>
      <c r="H61" s="1"/>
    </row>
    <row r="62" spans="1:8" ht="39" thickBot="1" x14ac:dyDescent="0.25">
      <c r="B62" s="107" t="s">
        <v>71</v>
      </c>
      <c r="C62" s="110">
        <v>171</v>
      </c>
      <c r="D62" s="6"/>
      <c r="E62" s="6"/>
      <c r="F62" s="5"/>
      <c r="G62" s="1"/>
      <c r="H62" s="1"/>
    </row>
    <row r="63" spans="1:8" ht="39" thickBot="1" x14ac:dyDescent="0.25">
      <c r="B63" s="161" t="s">
        <v>92</v>
      </c>
      <c r="C63" s="162"/>
      <c r="D63" s="6"/>
      <c r="E63" s="6"/>
      <c r="F63" s="5"/>
      <c r="G63" s="1"/>
      <c r="H63" s="1"/>
    </row>
    <row r="64" spans="1:8" x14ac:dyDescent="0.2">
      <c r="B64" s="107" t="s">
        <v>69</v>
      </c>
      <c r="C64" s="108">
        <f>E25</f>
        <v>32</v>
      </c>
      <c r="D64" s="6"/>
      <c r="E64" s="6"/>
      <c r="F64" s="5"/>
      <c r="G64" s="1"/>
      <c r="H64" s="1"/>
    </row>
    <row r="65" spans="2:8" x14ac:dyDescent="0.2">
      <c r="B65" s="107" t="s">
        <v>70</v>
      </c>
      <c r="C65" s="109">
        <f>G25</f>
        <v>4.1666666666666664E-2</v>
      </c>
      <c r="D65" s="6"/>
      <c r="E65" s="6"/>
      <c r="F65" s="5"/>
      <c r="G65" s="1"/>
      <c r="H65" s="1"/>
    </row>
    <row r="66" spans="2:8" ht="39" thickBot="1" x14ac:dyDescent="0.25">
      <c r="B66" s="107" t="s">
        <v>71</v>
      </c>
      <c r="C66" s="110">
        <v>103</v>
      </c>
      <c r="D66" s="6"/>
      <c r="E66" s="6"/>
      <c r="F66" s="5"/>
      <c r="G66" s="1"/>
      <c r="H66" s="1"/>
    </row>
    <row r="67" spans="2:8" ht="38.25" customHeight="1" thickBot="1" x14ac:dyDescent="0.25">
      <c r="B67" s="157" t="s">
        <v>72</v>
      </c>
      <c r="C67" s="158"/>
      <c r="D67" s="6"/>
      <c r="E67" s="6"/>
      <c r="F67" s="5"/>
    </row>
    <row r="68" spans="2:8" x14ac:dyDescent="0.2">
      <c r="B68" s="107" t="s">
        <v>69</v>
      </c>
      <c r="C68" s="108">
        <f>E45+E57</f>
        <v>47</v>
      </c>
      <c r="D68" s="6"/>
      <c r="E68" s="6"/>
      <c r="F68" s="5"/>
    </row>
    <row r="69" spans="2:8" x14ac:dyDescent="0.2">
      <c r="B69" s="107" t="s">
        <v>70</v>
      </c>
      <c r="C69" s="109">
        <f>G45+G57</f>
        <v>5.9027777777777776E-2</v>
      </c>
      <c r="D69" s="6"/>
      <c r="E69" s="6"/>
      <c r="F69" s="5"/>
    </row>
    <row r="70" spans="2:8" ht="39" thickBot="1" x14ac:dyDescent="0.25">
      <c r="B70" s="107" t="s">
        <v>71</v>
      </c>
      <c r="C70" s="110">
        <v>35</v>
      </c>
    </row>
    <row r="71" spans="2:8" ht="39" thickBot="1" x14ac:dyDescent="0.25">
      <c r="B71" s="161" t="s">
        <v>73</v>
      </c>
      <c r="C71" s="162"/>
    </row>
    <row r="72" spans="2:8" x14ac:dyDescent="0.2">
      <c r="B72" s="111" t="s">
        <v>74</v>
      </c>
      <c r="C72" s="112" t="s">
        <v>77</v>
      </c>
    </row>
    <row r="73" spans="2:8" x14ac:dyDescent="0.2">
      <c r="B73" s="113" t="s">
        <v>75</v>
      </c>
      <c r="C73" s="114" t="s">
        <v>76</v>
      </c>
    </row>
  </sheetData>
  <mergeCells count="10">
    <mergeCell ref="A1:H1"/>
    <mergeCell ref="A2:H2"/>
    <mergeCell ref="A11:H11"/>
    <mergeCell ref="A26:H26"/>
    <mergeCell ref="A34:H34"/>
    <mergeCell ref="B67:C67"/>
    <mergeCell ref="A46:H46"/>
    <mergeCell ref="B59:C59"/>
    <mergeCell ref="B63:C63"/>
    <mergeCell ref="B71:C71"/>
  </mergeCells>
  <phoneticPr fontId="28" type="noConversion"/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FE8CC-35F3-1E43-A41C-197E96D5A35A}">
  <dimension ref="A1:N79"/>
  <sheetViews>
    <sheetView showGridLines="0" topLeftCell="A63" zoomScale="48" zoomScaleNormal="48" zoomScaleSheetLayoutView="44" workbookViewId="0">
      <selection activeCell="E76" sqref="E76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54" t="s">
        <v>93</v>
      </c>
      <c r="B1" s="155"/>
      <c r="C1" s="155"/>
      <c r="D1" s="155"/>
      <c r="E1" s="155"/>
      <c r="F1" s="155"/>
      <c r="G1" s="155"/>
      <c r="H1" s="156"/>
    </row>
    <row r="2" spans="1:14" ht="124" customHeight="1" thickBot="1" x14ac:dyDescent="0.25">
      <c r="A2" s="163" t="s">
        <v>94</v>
      </c>
      <c r="B2" s="164"/>
      <c r="C2" s="164"/>
      <c r="D2" s="164"/>
      <c r="E2" s="164"/>
      <c r="F2" s="164"/>
      <c r="G2" s="164"/>
      <c r="H2" s="165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29</v>
      </c>
      <c r="E3" s="21" t="s">
        <v>30</v>
      </c>
      <c r="F3" s="21" t="s">
        <v>33</v>
      </c>
      <c r="G3" s="21" t="s">
        <v>31</v>
      </c>
      <c r="H3" s="22" t="s">
        <v>32</v>
      </c>
      <c r="N3" s="10"/>
    </row>
    <row r="4" spans="1:14" ht="45" customHeight="1" x14ac:dyDescent="0.2">
      <c r="A4" s="40">
        <v>0.30555555555555552</v>
      </c>
      <c r="B4" s="2" t="s">
        <v>12</v>
      </c>
      <c r="C4" s="23" t="s">
        <v>39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0.31597222222222215</v>
      </c>
      <c r="B5" s="3" t="s">
        <v>13</v>
      </c>
      <c r="C5" s="25" t="s">
        <v>64</v>
      </c>
      <c r="D5" s="26">
        <v>9</v>
      </c>
      <c r="E5" s="3">
        <f>D5</f>
        <v>9</v>
      </c>
      <c r="F5" s="41">
        <v>6.9444444444444441E-3</v>
      </c>
      <c r="G5" s="11">
        <f>F5</f>
        <v>6.9444444444444441E-3</v>
      </c>
      <c r="H5" s="42">
        <v>3.472222222222222E-3</v>
      </c>
    </row>
    <row r="6" spans="1:14" ht="45" customHeight="1" x14ac:dyDescent="0.2">
      <c r="A6" s="15">
        <f>A5+F6+H6</f>
        <v>0.31944444444444436</v>
      </c>
      <c r="B6" s="3" t="s">
        <v>16</v>
      </c>
      <c r="C6" s="25" t="s">
        <v>95</v>
      </c>
      <c r="D6" s="26">
        <v>1</v>
      </c>
      <c r="E6" s="3">
        <f t="shared" ref="E6:E10" si="0">E5+D6</f>
        <v>10</v>
      </c>
      <c r="F6" s="41">
        <v>2.0833333333333333E-3</v>
      </c>
      <c r="G6" s="11">
        <f>G5+H5+F6</f>
        <v>1.2499999999999999E-2</v>
      </c>
      <c r="H6" s="42">
        <v>1.3888888888888889E-3</v>
      </c>
    </row>
    <row r="7" spans="1:14" ht="45" customHeight="1" x14ac:dyDescent="0.2">
      <c r="A7" s="15">
        <f>A6+F7+H7</f>
        <v>0.32291666666666657</v>
      </c>
      <c r="B7" s="3" t="s">
        <v>17</v>
      </c>
      <c r="C7" s="25" t="s">
        <v>63</v>
      </c>
      <c r="D7" s="26">
        <v>1</v>
      </c>
      <c r="E7" s="3">
        <f t="shared" si="0"/>
        <v>11</v>
      </c>
      <c r="F7" s="41">
        <v>2.0833333333333333E-3</v>
      </c>
      <c r="G7" s="11">
        <f>G6+H6+F7</f>
        <v>1.5972222222222221E-2</v>
      </c>
      <c r="H7" s="42">
        <v>1.3888888888888889E-3</v>
      </c>
    </row>
    <row r="8" spans="1:14" ht="45" customHeight="1" x14ac:dyDescent="0.2">
      <c r="A8" s="15">
        <f t="shared" ref="A8:A10" si="1">A7+F8+H8</f>
        <v>0.32430555555555546</v>
      </c>
      <c r="B8" s="3" t="s">
        <v>18</v>
      </c>
      <c r="C8" s="25" t="s">
        <v>62</v>
      </c>
      <c r="D8" s="26">
        <v>1</v>
      </c>
      <c r="E8" s="3">
        <f t="shared" si="0"/>
        <v>12</v>
      </c>
      <c r="F8" s="41">
        <v>6.9444444444444447E-4</v>
      </c>
      <c r="G8" s="11">
        <f>G7+H7+F8</f>
        <v>1.8055555555555554E-2</v>
      </c>
      <c r="H8" s="42">
        <v>6.9444444444444447E-4</v>
      </c>
    </row>
    <row r="9" spans="1:14" ht="39" x14ac:dyDescent="0.2">
      <c r="A9" s="15" t="e">
        <f>#REF!+F9+H9</f>
        <v>#REF!</v>
      </c>
      <c r="B9" s="100" t="s">
        <v>45</v>
      </c>
      <c r="C9" s="101" t="s">
        <v>47</v>
      </c>
      <c r="D9" s="26">
        <v>6</v>
      </c>
      <c r="E9" s="3">
        <f t="shared" si="0"/>
        <v>18</v>
      </c>
      <c r="F9" s="41">
        <v>4.8611111111111112E-3</v>
      </c>
      <c r="G9" s="11">
        <f t="shared" ref="G9:G10" si="2">G8+H8+F9</f>
        <v>2.361111111111111E-2</v>
      </c>
      <c r="H9" s="42">
        <v>6.9444444444444447E-4</v>
      </c>
    </row>
    <row r="10" spans="1:14" ht="39" x14ac:dyDescent="0.2">
      <c r="A10" s="15" t="e">
        <f t="shared" si="1"/>
        <v>#REF!</v>
      </c>
      <c r="B10" s="4" t="s">
        <v>46</v>
      </c>
      <c r="C10" s="39" t="s">
        <v>48</v>
      </c>
      <c r="D10" s="26">
        <v>1</v>
      </c>
      <c r="E10" s="3">
        <f t="shared" si="0"/>
        <v>19</v>
      </c>
      <c r="F10" s="41">
        <v>6.9444444444444441E-3</v>
      </c>
      <c r="G10" s="11">
        <f t="shared" si="2"/>
        <v>3.125E-2</v>
      </c>
      <c r="H10" s="16"/>
    </row>
    <row r="11" spans="1:14" ht="40" thickBot="1" x14ac:dyDescent="0.25">
      <c r="A11" s="17"/>
      <c r="B11" s="9"/>
      <c r="C11" s="27" t="s">
        <v>5</v>
      </c>
      <c r="D11" s="28" t="s">
        <v>7</v>
      </c>
      <c r="E11" s="29">
        <f>E10</f>
        <v>19</v>
      </c>
      <c r="F11" s="30" t="s">
        <v>6</v>
      </c>
      <c r="G11" s="31">
        <f>G10</f>
        <v>3.125E-2</v>
      </c>
      <c r="H11" s="32"/>
    </row>
    <row r="12" spans="1:14" ht="124" customHeight="1" thickBot="1" x14ac:dyDescent="0.25">
      <c r="A12" s="163" t="s">
        <v>80</v>
      </c>
      <c r="B12" s="164"/>
      <c r="C12" s="164"/>
      <c r="D12" s="164"/>
      <c r="E12" s="164"/>
      <c r="F12" s="164"/>
      <c r="G12" s="164"/>
      <c r="H12" s="165"/>
    </row>
    <row r="13" spans="1:14" ht="147" customHeight="1" thickBot="1" x14ac:dyDescent="0.25">
      <c r="A13" s="33" t="s">
        <v>2</v>
      </c>
      <c r="B13" s="34"/>
      <c r="C13" s="35" t="s">
        <v>3</v>
      </c>
      <c r="D13" s="36" t="s">
        <v>9</v>
      </c>
      <c r="E13" s="36" t="s">
        <v>10</v>
      </c>
      <c r="F13" s="36" t="s">
        <v>4</v>
      </c>
      <c r="G13" s="37" t="s">
        <v>8</v>
      </c>
      <c r="H13" s="38" t="s">
        <v>15</v>
      </c>
    </row>
    <row r="14" spans="1:14" ht="39" x14ac:dyDescent="0.2">
      <c r="A14" s="40">
        <v>0.51388888888888895</v>
      </c>
      <c r="B14" s="2" t="s">
        <v>58</v>
      </c>
      <c r="C14" s="23" t="s">
        <v>47</v>
      </c>
      <c r="D14" s="24">
        <v>0</v>
      </c>
      <c r="E14" s="7">
        <v>0</v>
      </c>
      <c r="F14" s="12" t="s">
        <v>0</v>
      </c>
      <c r="G14" s="13" t="s">
        <v>0</v>
      </c>
      <c r="H14" s="14"/>
    </row>
    <row r="15" spans="1:14" ht="39" x14ac:dyDescent="0.2">
      <c r="A15" s="15">
        <f>A14+F15+H15</f>
        <v>0.52083333333333337</v>
      </c>
      <c r="B15" s="100" t="s">
        <v>59</v>
      </c>
      <c r="C15" s="101" t="s">
        <v>48</v>
      </c>
      <c r="D15" s="26">
        <v>1</v>
      </c>
      <c r="E15" s="3">
        <f>D15</f>
        <v>1</v>
      </c>
      <c r="F15" s="41">
        <v>6.9444444444444447E-4</v>
      </c>
      <c r="G15" s="11">
        <f>F15</f>
        <v>6.9444444444444447E-4</v>
      </c>
      <c r="H15" s="42">
        <v>6.2499999999999995E-3</v>
      </c>
    </row>
    <row r="16" spans="1:14" ht="39" x14ac:dyDescent="0.2">
      <c r="A16" s="15">
        <f>A15+F16+H16</f>
        <v>0.52777777777777779</v>
      </c>
      <c r="B16" s="3" t="s">
        <v>13</v>
      </c>
      <c r="C16" s="25" t="s">
        <v>55</v>
      </c>
      <c r="D16" s="26">
        <v>2</v>
      </c>
      <c r="E16" s="3">
        <f t="shared" ref="E16:E21" si="3">E15+D16</f>
        <v>3</v>
      </c>
      <c r="F16" s="41">
        <v>5.5555555555555558E-3</v>
      </c>
      <c r="G16" s="11">
        <f>G15+H15+F16</f>
        <v>1.2500000000000001E-2</v>
      </c>
      <c r="H16" s="42">
        <v>1.3888888888888889E-3</v>
      </c>
    </row>
    <row r="17" spans="1:8" ht="39" x14ac:dyDescent="0.2">
      <c r="A17" s="15">
        <f>A16+F17+H17</f>
        <v>0.53194444444444444</v>
      </c>
      <c r="B17" s="3" t="s">
        <v>16</v>
      </c>
      <c r="C17" s="25" t="s">
        <v>64</v>
      </c>
      <c r="D17" s="26">
        <v>7</v>
      </c>
      <c r="E17" s="3">
        <f t="shared" si="3"/>
        <v>10</v>
      </c>
      <c r="F17" s="41">
        <v>3.472222222222222E-3</v>
      </c>
      <c r="G17" s="11">
        <f>G16+H16+F17</f>
        <v>1.7361111111111112E-2</v>
      </c>
      <c r="H17" s="42">
        <v>6.9444444444444447E-4</v>
      </c>
    </row>
    <row r="18" spans="1:8" ht="39" x14ac:dyDescent="0.2">
      <c r="A18" s="15">
        <f t="shared" ref="A18:A20" si="4">A17+F18+H18</f>
        <v>0.53333333333333333</v>
      </c>
      <c r="B18" s="3" t="s">
        <v>17</v>
      </c>
      <c r="C18" s="25" t="s">
        <v>95</v>
      </c>
      <c r="D18" s="26">
        <v>1</v>
      </c>
      <c r="E18" s="3">
        <f t="shared" si="3"/>
        <v>11</v>
      </c>
      <c r="F18" s="41">
        <v>6.9444444444444447E-4</v>
      </c>
      <c r="G18" s="11">
        <f>G17+H17+F18</f>
        <v>1.8750000000000003E-2</v>
      </c>
      <c r="H18" s="42">
        <v>6.9444444444444447E-4</v>
      </c>
    </row>
    <row r="19" spans="1:8" ht="39" x14ac:dyDescent="0.2">
      <c r="A19" s="15">
        <f t="shared" si="4"/>
        <v>0.53611111111111109</v>
      </c>
      <c r="B19" s="3" t="s">
        <v>18</v>
      </c>
      <c r="C19" s="25" t="s">
        <v>63</v>
      </c>
      <c r="D19" s="26">
        <v>1</v>
      </c>
      <c r="E19" s="3">
        <f t="shared" si="3"/>
        <v>12</v>
      </c>
      <c r="F19" s="41">
        <v>2.0833333333333333E-3</v>
      </c>
      <c r="G19" s="11">
        <f t="shared" ref="G19:G21" si="5">G18+H18+F19</f>
        <v>2.1527777777777781E-2</v>
      </c>
      <c r="H19" s="42">
        <v>6.9444444444444447E-4</v>
      </c>
    </row>
    <row r="20" spans="1:8" ht="39" x14ac:dyDescent="0.2">
      <c r="A20" s="15">
        <f t="shared" si="4"/>
        <v>0.53749999999999998</v>
      </c>
      <c r="B20" s="3" t="s">
        <v>19</v>
      </c>
      <c r="C20" s="25" t="s">
        <v>62</v>
      </c>
      <c r="D20" s="26">
        <v>1</v>
      </c>
      <c r="E20" s="3">
        <f t="shared" si="3"/>
        <v>13</v>
      </c>
      <c r="F20" s="41">
        <v>6.9444444444444447E-4</v>
      </c>
      <c r="G20" s="11">
        <f t="shared" si="5"/>
        <v>2.2916666666666672E-2</v>
      </c>
      <c r="H20" s="42">
        <v>6.9444444444444447E-4</v>
      </c>
    </row>
    <row r="21" spans="1:8" ht="39" x14ac:dyDescent="0.2">
      <c r="A21" s="15" t="e">
        <f>#REF!+F21+H21</f>
        <v>#REF!</v>
      </c>
      <c r="B21" s="4" t="s">
        <v>11</v>
      </c>
      <c r="C21" s="39" t="s">
        <v>56</v>
      </c>
      <c r="D21" s="26">
        <v>5</v>
      </c>
      <c r="E21" s="3">
        <f t="shared" si="3"/>
        <v>18</v>
      </c>
      <c r="F21" s="41">
        <v>1.1111111111111112E-2</v>
      </c>
      <c r="G21" s="11">
        <f t="shared" si="5"/>
        <v>3.4722222222222231E-2</v>
      </c>
      <c r="H21" s="16"/>
    </row>
    <row r="22" spans="1:8" ht="40" thickBot="1" x14ac:dyDescent="0.25">
      <c r="A22" s="17"/>
      <c r="B22" s="9"/>
      <c r="C22" s="27" t="s">
        <v>5</v>
      </c>
      <c r="D22" s="28" t="s">
        <v>7</v>
      </c>
      <c r="E22" s="29">
        <f>E21</f>
        <v>18</v>
      </c>
      <c r="F22" s="30" t="s">
        <v>6</v>
      </c>
      <c r="G22" s="31">
        <f>G21</f>
        <v>3.4722222222222231E-2</v>
      </c>
      <c r="H22" s="43"/>
    </row>
    <row r="23" spans="1:8" ht="145.5" customHeight="1" thickBot="1" x14ac:dyDescent="0.25">
      <c r="A23" s="163" t="s">
        <v>96</v>
      </c>
      <c r="B23" s="164"/>
      <c r="C23" s="164"/>
      <c r="D23" s="164"/>
      <c r="E23" s="164"/>
      <c r="F23" s="164"/>
      <c r="G23" s="164"/>
      <c r="H23" s="165"/>
    </row>
    <row r="24" spans="1:8" ht="117" thickBot="1" x14ac:dyDescent="0.25">
      <c r="A24" s="33" t="s">
        <v>2</v>
      </c>
      <c r="B24" s="34"/>
      <c r="C24" s="35" t="s">
        <v>3</v>
      </c>
      <c r="D24" s="36" t="s">
        <v>9</v>
      </c>
      <c r="E24" s="36" t="s">
        <v>10</v>
      </c>
      <c r="F24" s="36" t="s">
        <v>4</v>
      </c>
      <c r="G24" s="37" t="s">
        <v>8</v>
      </c>
      <c r="H24" s="38" t="s">
        <v>15</v>
      </c>
    </row>
    <row r="25" spans="1:8" ht="39" x14ac:dyDescent="0.2">
      <c r="A25" s="40">
        <v>0.65625</v>
      </c>
      <c r="B25" s="2" t="s">
        <v>12</v>
      </c>
      <c r="C25" s="23" t="s">
        <v>47</v>
      </c>
      <c r="D25" s="24">
        <v>0</v>
      </c>
      <c r="E25" s="7">
        <v>0</v>
      </c>
      <c r="F25" s="12" t="s">
        <v>0</v>
      </c>
      <c r="G25" s="13" t="s">
        <v>0</v>
      </c>
      <c r="H25" s="14"/>
    </row>
    <row r="26" spans="1:8" ht="39" x14ac:dyDescent="0.2">
      <c r="A26" s="15">
        <f>A25+F26+H26</f>
        <v>0.67013888888888884</v>
      </c>
      <c r="B26" s="4" t="s">
        <v>97</v>
      </c>
      <c r="C26" s="39" t="s">
        <v>48</v>
      </c>
      <c r="D26" s="26">
        <v>1</v>
      </c>
      <c r="E26" s="3">
        <f>D26</f>
        <v>1</v>
      </c>
      <c r="F26" s="41">
        <v>6.9444444444444447E-4</v>
      </c>
      <c r="G26" s="11">
        <f>F26</f>
        <v>6.9444444444444447E-4</v>
      </c>
      <c r="H26" s="42">
        <v>1.3194444444444444E-2</v>
      </c>
    </row>
    <row r="27" spans="1:8" ht="39" x14ac:dyDescent="0.2">
      <c r="A27" s="15">
        <f>A26+F27+H27</f>
        <v>0.68055555555555547</v>
      </c>
      <c r="B27" s="3" t="s">
        <v>13</v>
      </c>
      <c r="C27" s="25" t="s">
        <v>44</v>
      </c>
      <c r="D27" s="26">
        <v>2</v>
      </c>
      <c r="E27" s="3">
        <f t="shared" ref="E27:E32" si="6">E26+D27</f>
        <v>3</v>
      </c>
      <c r="F27" s="41">
        <v>4.8611111111111112E-3</v>
      </c>
      <c r="G27" s="11">
        <f>G26+H26+F27</f>
        <v>1.8749999999999999E-2</v>
      </c>
      <c r="H27" s="42">
        <v>5.5555555555555558E-3</v>
      </c>
    </row>
    <row r="28" spans="1:8" ht="39" x14ac:dyDescent="0.2">
      <c r="A28" s="15">
        <f>A27+F28+H28</f>
        <v>0.68541666666666656</v>
      </c>
      <c r="B28" s="3" t="s">
        <v>16</v>
      </c>
      <c r="C28" s="25" t="s">
        <v>81</v>
      </c>
      <c r="D28" s="26">
        <v>2</v>
      </c>
      <c r="E28" s="3">
        <f t="shared" si="6"/>
        <v>5</v>
      </c>
      <c r="F28" s="41">
        <v>3.472222222222222E-3</v>
      </c>
      <c r="G28" s="11">
        <f>G27+H27+F28</f>
        <v>2.7777777777777776E-2</v>
      </c>
      <c r="H28" s="42">
        <v>1.3888888888888889E-3</v>
      </c>
    </row>
    <row r="29" spans="1:8" ht="39" x14ac:dyDescent="0.2">
      <c r="A29" s="15">
        <f t="shared" ref="A29:A32" si="7">A28+F29+H29</f>
        <v>0.68749999999999989</v>
      </c>
      <c r="B29" s="3" t="s">
        <v>17</v>
      </c>
      <c r="C29" s="25" t="s">
        <v>98</v>
      </c>
      <c r="D29" s="26">
        <v>3</v>
      </c>
      <c r="E29" s="3">
        <f t="shared" si="6"/>
        <v>8</v>
      </c>
      <c r="F29" s="41">
        <v>1.3888888888888889E-3</v>
      </c>
      <c r="G29" s="11">
        <f>G28+H28+F29</f>
        <v>3.0555555555555551E-2</v>
      </c>
      <c r="H29" s="42">
        <v>6.9444444444444447E-4</v>
      </c>
    </row>
    <row r="30" spans="1:8" ht="39" x14ac:dyDescent="0.2">
      <c r="A30" s="15">
        <f t="shared" si="7"/>
        <v>0.68888888888888877</v>
      </c>
      <c r="B30" s="3" t="s">
        <v>18</v>
      </c>
      <c r="C30" s="25" t="s">
        <v>83</v>
      </c>
      <c r="D30" s="26">
        <v>1</v>
      </c>
      <c r="E30" s="3">
        <f t="shared" si="6"/>
        <v>9</v>
      </c>
      <c r="F30" s="41">
        <v>6.9444444444444447E-4</v>
      </c>
      <c r="G30" s="11">
        <f t="shared" ref="G30:G32" si="8">G29+H29+F30</f>
        <v>3.1944444444444442E-2</v>
      </c>
      <c r="H30" s="42">
        <v>6.9444444444444447E-4</v>
      </c>
    </row>
    <row r="31" spans="1:8" ht="39" x14ac:dyDescent="0.2">
      <c r="A31" s="15">
        <f t="shared" si="7"/>
        <v>0.6909722222222221</v>
      </c>
      <c r="B31" s="3" t="s">
        <v>19</v>
      </c>
      <c r="C31" s="25" t="s">
        <v>84</v>
      </c>
      <c r="D31" s="26">
        <v>1</v>
      </c>
      <c r="E31" s="3">
        <f t="shared" si="6"/>
        <v>10</v>
      </c>
      <c r="F31" s="41">
        <v>1.3888888888888889E-3</v>
      </c>
      <c r="G31" s="11">
        <f t="shared" si="8"/>
        <v>3.4027777777777775E-2</v>
      </c>
      <c r="H31" s="42">
        <v>6.9444444444444447E-4</v>
      </c>
    </row>
    <row r="32" spans="1:8" ht="39" x14ac:dyDescent="0.2">
      <c r="A32" s="15">
        <f t="shared" si="7"/>
        <v>0.69791666666666652</v>
      </c>
      <c r="B32" s="4" t="s">
        <v>11</v>
      </c>
      <c r="C32" s="39" t="s">
        <v>99</v>
      </c>
      <c r="D32" s="26">
        <v>1</v>
      </c>
      <c r="E32" s="3">
        <f t="shared" si="6"/>
        <v>11</v>
      </c>
      <c r="F32" s="41">
        <v>6.9444444444444441E-3</v>
      </c>
      <c r="G32" s="116">
        <f t="shared" si="8"/>
        <v>4.1666666666666657E-2</v>
      </c>
      <c r="H32" s="16"/>
    </row>
    <row r="33" spans="1:8" ht="40" thickBot="1" x14ac:dyDescent="0.25">
      <c r="A33" s="17"/>
      <c r="B33" s="9"/>
      <c r="C33" s="27" t="s">
        <v>5</v>
      </c>
      <c r="D33" s="28" t="s">
        <v>7</v>
      </c>
      <c r="E33" s="29">
        <f>E32</f>
        <v>11</v>
      </c>
      <c r="F33" s="30" t="s">
        <v>6</v>
      </c>
      <c r="G33" s="117">
        <f>G32</f>
        <v>4.1666666666666657E-2</v>
      </c>
      <c r="H33" s="43"/>
    </row>
    <row r="34" spans="1:8" ht="112.5" customHeight="1" thickBot="1" x14ac:dyDescent="0.25">
      <c r="A34" s="163" t="s">
        <v>100</v>
      </c>
      <c r="B34" s="164"/>
      <c r="C34" s="164"/>
      <c r="D34" s="164"/>
      <c r="E34" s="164"/>
      <c r="F34" s="164"/>
      <c r="G34" s="164"/>
      <c r="H34" s="165"/>
    </row>
    <row r="35" spans="1:8" ht="196" thickBot="1" x14ac:dyDescent="0.25">
      <c r="A35" s="18" t="s">
        <v>1</v>
      </c>
      <c r="B35" s="19"/>
      <c r="C35" s="20" t="s">
        <v>3</v>
      </c>
      <c r="D35" s="21" t="s">
        <v>29</v>
      </c>
      <c r="E35" s="21" t="s">
        <v>30</v>
      </c>
      <c r="F35" s="21" t="s">
        <v>33</v>
      </c>
      <c r="G35" s="21" t="s">
        <v>31</v>
      </c>
      <c r="H35" s="22" t="s">
        <v>32</v>
      </c>
    </row>
    <row r="36" spans="1:8" ht="39" x14ac:dyDescent="0.2">
      <c r="A36" s="40">
        <v>0.2951388888888889</v>
      </c>
      <c r="B36" s="2" t="s">
        <v>12</v>
      </c>
      <c r="C36" s="23" t="s">
        <v>39</v>
      </c>
      <c r="D36" s="24">
        <v>0</v>
      </c>
      <c r="E36" s="7">
        <v>0</v>
      </c>
      <c r="F36" s="12" t="s">
        <v>0</v>
      </c>
      <c r="G36" s="13" t="s">
        <v>0</v>
      </c>
      <c r="H36" s="14"/>
    </row>
    <row r="37" spans="1:8" ht="39" x14ac:dyDescent="0.2">
      <c r="A37" s="15">
        <f>A36+F37+H37</f>
        <v>0.30208333333333331</v>
      </c>
      <c r="B37" s="3" t="s">
        <v>13</v>
      </c>
      <c r="C37" s="25" t="s">
        <v>101</v>
      </c>
      <c r="D37" s="26">
        <v>2</v>
      </c>
      <c r="E37" s="3">
        <f>D37</f>
        <v>2</v>
      </c>
      <c r="F37" s="41">
        <v>5.5555555555555558E-3</v>
      </c>
      <c r="G37" s="11">
        <f>F37</f>
        <v>5.5555555555555558E-3</v>
      </c>
      <c r="H37" s="42">
        <v>1.3888888888888889E-3</v>
      </c>
    </row>
    <row r="38" spans="1:8" ht="39" x14ac:dyDescent="0.2">
      <c r="A38" s="15">
        <f>A37+F38+H38</f>
        <v>0.30416666666666664</v>
      </c>
      <c r="B38" s="3" t="s">
        <v>16</v>
      </c>
      <c r="C38" s="25" t="s">
        <v>52</v>
      </c>
      <c r="D38" s="26">
        <v>1</v>
      </c>
      <c r="E38" s="3">
        <f t="shared" ref="E38:E47" si="9">E37+D38</f>
        <v>3</v>
      </c>
      <c r="F38" s="41">
        <v>1.3888888888888889E-3</v>
      </c>
      <c r="G38" s="11">
        <f>G37+H37+F38</f>
        <v>8.3333333333333332E-3</v>
      </c>
      <c r="H38" s="42">
        <v>6.9444444444444447E-4</v>
      </c>
    </row>
    <row r="39" spans="1:8" ht="39" x14ac:dyDescent="0.2">
      <c r="A39" s="15">
        <f>A38+F39+H39</f>
        <v>0.30833333333333329</v>
      </c>
      <c r="B39" s="3" t="s">
        <v>17</v>
      </c>
      <c r="C39" s="25" t="s">
        <v>102</v>
      </c>
      <c r="D39" s="26">
        <v>2</v>
      </c>
      <c r="E39" s="3">
        <f t="shared" si="9"/>
        <v>5</v>
      </c>
      <c r="F39" s="41">
        <v>2.7777777777777779E-3</v>
      </c>
      <c r="G39" s="11">
        <f>G38+H38+F39</f>
        <v>1.1805555555555555E-2</v>
      </c>
      <c r="H39" s="42">
        <v>1.3888888888888889E-3</v>
      </c>
    </row>
    <row r="40" spans="1:8" ht="39" x14ac:dyDescent="0.2">
      <c r="A40" s="15">
        <f t="shared" ref="A40:A47" si="10">A39+F40+H40</f>
        <v>0.31111111111111106</v>
      </c>
      <c r="B40" s="3" t="s">
        <v>18</v>
      </c>
      <c r="C40" s="25" t="s">
        <v>54</v>
      </c>
      <c r="D40" s="26">
        <v>1</v>
      </c>
      <c r="E40" s="3">
        <f t="shared" si="9"/>
        <v>6</v>
      </c>
      <c r="F40" s="41">
        <v>1.3888888888888889E-3</v>
      </c>
      <c r="G40" s="11">
        <f>G39+H39+F40</f>
        <v>1.4583333333333334E-2</v>
      </c>
      <c r="H40" s="42">
        <v>1.3888888888888889E-3</v>
      </c>
    </row>
    <row r="41" spans="1:8" ht="39" x14ac:dyDescent="0.2">
      <c r="A41" s="15">
        <f t="shared" si="10"/>
        <v>0.31805555555555548</v>
      </c>
      <c r="B41" s="3" t="s">
        <v>19</v>
      </c>
      <c r="C41" s="25" t="s">
        <v>98</v>
      </c>
      <c r="D41" s="26">
        <v>5</v>
      </c>
      <c r="E41" s="3">
        <f t="shared" si="9"/>
        <v>11</v>
      </c>
      <c r="F41" s="41">
        <v>6.2499999999999995E-3</v>
      </c>
      <c r="G41" s="11">
        <f t="shared" ref="G41:G47" si="11">G40+H40+F41</f>
        <v>2.222222222222222E-2</v>
      </c>
      <c r="H41" s="42">
        <v>6.9444444444444447E-4</v>
      </c>
    </row>
    <row r="42" spans="1:8" ht="39" x14ac:dyDescent="0.2">
      <c r="A42" s="15">
        <f t="shared" si="10"/>
        <v>0.31944444444444436</v>
      </c>
      <c r="B42" s="3" t="s">
        <v>20</v>
      </c>
      <c r="C42" s="25" t="s">
        <v>83</v>
      </c>
      <c r="D42" s="26">
        <v>1</v>
      </c>
      <c r="E42" s="3">
        <f t="shared" si="9"/>
        <v>12</v>
      </c>
      <c r="F42" s="41">
        <v>6.9444444444444447E-4</v>
      </c>
      <c r="G42" s="11">
        <f t="shared" si="11"/>
        <v>2.361111111111111E-2</v>
      </c>
      <c r="H42" s="42">
        <v>6.9444444444444447E-4</v>
      </c>
    </row>
    <row r="43" spans="1:8" ht="39" x14ac:dyDescent="0.2">
      <c r="A43" s="15">
        <f t="shared" si="10"/>
        <v>0.32152777777777769</v>
      </c>
      <c r="B43" s="3" t="s">
        <v>21</v>
      </c>
      <c r="C43" s="25" t="s">
        <v>84</v>
      </c>
      <c r="D43" s="26">
        <v>1</v>
      </c>
      <c r="E43" s="3">
        <f t="shared" si="9"/>
        <v>13</v>
      </c>
      <c r="F43" s="41">
        <v>1.3888888888888889E-3</v>
      </c>
      <c r="G43" s="11">
        <f t="shared" si="11"/>
        <v>2.5694444444444443E-2</v>
      </c>
      <c r="H43" s="42">
        <v>6.9444444444444447E-4</v>
      </c>
    </row>
    <row r="44" spans="1:8" ht="39" x14ac:dyDescent="0.2">
      <c r="A44" s="15">
        <f t="shared" si="10"/>
        <v>0.32291666666666657</v>
      </c>
      <c r="B44" s="3" t="s">
        <v>22</v>
      </c>
      <c r="C44" s="25" t="s">
        <v>99</v>
      </c>
      <c r="D44" s="26">
        <v>1</v>
      </c>
      <c r="E44" s="3">
        <f t="shared" si="9"/>
        <v>14</v>
      </c>
      <c r="F44" s="41">
        <v>6.9444444444444447E-4</v>
      </c>
      <c r="G44" s="11">
        <f t="shared" si="11"/>
        <v>2.7083333333333334E-2</v>
      </c>
      <c r="H44" s="42">
        <v>6.9444444444444447E-4</v>
      </c>
    </row>
    <row r="45" spans="1:8" ht="39" x14ac:dyDescent="0.2">
      <c r="A45" s="15">
        <f t="shared" si="10"/>
        <v>0.32430555555555546</v>
      </c>
      <c r="B45" s="3" t="s">
        <v>23</v>
      </c>
      <c r="C45" s="25" t="s">
        <v>81</v>
      </c>
      <c r="D45" s="26">
        <v>2</v>
      </c>
      <c r="E45" s="3">
        <f t="shared" si="9"/>
        <v>16</v>
      </c>
      <c r="F45" s="41">
        <v>6.9444444444444447E-4</v>
      </c>
      <c r="G45" s="11">
        <f t="shared" si="11"/>
        <v>2.8472222222222225E-2</v>
      </c>
      <c r="H45" s="42">
        <v>6.9444444444444447E-4</v>
      </c>
    </row>
    <row r="46" spans="1:8" ht="39" x14ac:dyDescent="0.2">
      <c r="A46" s="15">
        <f t="shared" si="10"/>
        <v>0.32638888888888878</v>
      </c>
      <c r="B46" s="3" t="s">
        <v>24</v>
      </c>
      <c r="C46" s="25" t="s">
        <v>44</v>
      </c>
      <c r="D46" s="26">
        <v>1</v>
      </c>
      <c r="E46" s="3">
        <f t="shared" si="9"/>
        <v>17</v>
      </c>
      <c r="F46" s="41">
        <v>1.3888888888888889E-3</v>
      </c>
      <c r="G46" s="11">
        <f t="shared" si="11"/>
        <v>3.0555555555555558E-2</v>
      </c>
      <c r="H46" s="42">
        <v>6.9444444444444447E-4</v>
      </c>
    </row>
    <row r="47" spans="1:8" ht="39" x14ac:dyDescent="0.2">
      <c r="A47" s="15">
        <f t="shared" si="10"/>
        <v>0.32986111111111099</v>
      </c>
      <c r="B47" s="4" t="s">
        <v>11</v>
      </c>
      <c r="C47" s="39" t="s">
        <v>47</v>
      </c>
      <c r="D47" s="26">
        <v>3</v>
      </c>
      <c r="E47" s="3">
        <f t="shared" si="9"/>
        <v>20</v>
      </c>
      <c r="F47" s="41">
        <v>3.472222222222222E-3</v>
      </c>
      <c r="G47" s="11">
        <f t="shared" si="11"/>
        <v>3.4722222222222224E-2</v>
      </c>
      <c r="H47" s="16"/>
    </row>
    <row r="48" spans="1:8" ht="40" thickBot="1" x14ac:dyDescent="0.25">
      <c r="A48" s="17"/>
      <c r="B48" s="9"/>
      <c r="C48" s="27" t="s">
        <v>5</v>
      </c>
      <c r="D48" s="28" t="s">
        <v>7</v>
      </c>
      <c r="E48" s="29">
        <f>E47</f>
        <v>20</v>
      </c>
      <c r="F48" s="30" t="s">
        <v>6</v>
      </c>
      <c r="G48" s="31">
        <f>G47</f>
        <v>3.4722222222222224E-2</v>
      </c>
      <c r="H48" s="32"/>
    </row>
    <row r="49" spans="1:8" ht="129.75" customHeight="1" thickBot="1" x14ac:dyDescent="0.25">
      <c r="A49" s="163" t="s">
        <v>103</v>
      </c>
      <c r="B49" s="164"/>
      <c r="C49" s="164"/>
      <c r="D49" s="164"/>
      <c r="E49" s="164"/>
      <c r="F49" s="164"/>
      <c r="G49" s="164"/>
      <c r="H49" s="165"/>
    </row>
    <row r="50" spans="1:8" ht="117" thickBot="1" x14ac:dyDescent="0.25">
      <c r="A50" s="33" t="s">
        <v>2</v>
      </c>
      <c r="B50" s="34"/>
      <c r="C50" s="35" t="s">
        <v>3</v>
      </c>
      <c r="D50" s="36" t="s">
        <v>9</v>
      </c>
      <c r="E50" s="36" t="s">
        <v>10</v>
      </c>
      <c r="F50" s="36" t="s">
        <v>4</v>
      </c>
      <c r="G50" s="37" t="s">
        <v>8</v>
      </c>
      <c r="H50" s="38" t="s">
        <v>15</v>
      </c>
    </row>
    <row r="51" spans="1:8" ht="39" x14ac:dyDescent="0.2">
      <c r="A51" s="40">
        <v>0.53819444444444442</v>
      </c>
      <c r="B51" s="2" t="s">
        <v>12</v>
      </c>
      <c r="C51" s="23" t="s">
        <v>47</v>
      </c>
      <c r="D51" s="24">
        <v>0</v>
      </c>
      <c r="E51" s="7">
        <v>0</v>
      </c>
      <c r="F51" s="12" t="s">
        <v>0</v>
      </c>
      <c r="G51" s="13" t="s">
        <v>0</v>
      </c>
      <c r="H51" s="14"/>
    </row>
    <row r="52" spans="1:8" ht="39" x14ac:dyDescent="0.2">
      <c r="A52" s="15">
        <f>A51+F52+H52</f>
        <v>0.54861111111111105</v>
      </c>
      <c r="B52" s="3" t="s">
        <v>13</v>
      </c>
      <c r="C52" s="25" t="s">
        <v>44</v>
      </c>
      <c r="D52" s="26">
        <v>2</v>
      </c>
      <c r="E52" s="3">
        <f>D52</f>
        <v>2</v>
      </c>
      <c r="F52" s="41">
        <v>6.9444444444444441E-3</v>
      </c>
      <c r="G52" s="11">
        <f>F52</f>
        <v>6.9444444444444441E-3</v>
      </c>
      <c r="H52" s="42">
        <v>3.472222222222222E-3</v>
      </c>
    </row>
    <row r="53" spans="1:8" ht="39" x14ac:dyDescent="0.2">
      <c r="A53" s="15">
        <f>A52+F53+H53</f>
        <v>0.55416666666666659</v>
      </c>
      <c r="B53" s="3" t="s">
        <v>16</v>
      </c>
      <c r="C53" s="25" t="s">
        <v>101</v>
      </c>
      <c r="D53" s="26">
        <v>3</v>
      </c>
      <c r="E53" s="3">
        <f t="shared" ref="E53:E61" si="12">E52+D53</f>
        <v>5</v>
      </c>
      <c r="F53" s="41">
        <v>4.1666666666666666E-3</v>
      </c>
      <c r="G53" s="11">
        <f>G52+H52+F53</f>
        <v>1.4583333333333334E-2</v>
      </c>
      <c r="H53" s="42">
        <v>1.3888888888888889E-3</v>
      </c>
    </row>
    <row r="54" spans="1:8" ht="39" x14ac:dyDescent="0.2">
      <c r="A54" s="15">
        <f>A53+F54+H54</f>
        <v>0.55694444444444435</v>
      </c>
      <c r="B54" s="3" t="s">
        <v>17</v>
      </c>
      <c r="C54" s="25" t="s">
        <v>52</v>
      </c>
      <c r="D54" s="26">
        <v>1</v>
      </c>
      <c r="E54" s="3">
        <f t="shared" si="12"/>
        <v>6</v>
      </c>
      <c r="F54" s="41">
        <v>1.3888888888888889E-3</v>
      </c>
      <c r="G54" s="11">
        <f>G53+H53+F54</f>
        <v>1.7361111111111108E-2</v>
      </c>
      <c r="H54" s="42">
        <v>1.3888888888888889E-3</v>
      </c>
    </row>
    <row r="55" spans="1:8" ht="39" x14ac:dyDescent="0.2">
      <c r="A55" s="15">
        <f t="shared" ref="A55:A61" si="13">A54+F55+H55</f>
        <v>0.55972222222222212</v>
      </c>
      <c r="B55" s="3" t="s">
        <v>18</v>
      </c>
      <c r="C55" s="25" t="s">
        <v>102</v>
      </c>
      <c r="D55" s="26">
        <v>2</v>
      </c>
      <c r="E55" s="3">
        <f t="shared" si="12"/>
        <v>8</v>
      </c>
      <c r="F55" s="41">
        <v>2.0833333333333333E-3</v>
      </c>
      <c r="G55" s="11">
        <f>G54+H54+F55</f>
        <v>2.0833333333333329E-2</v>
      </c>
      <c r="H55" s="42">
        <v>6.9444444444444447E-4</v>
      </c>
    </row>
    <row r="56" spans="1:8" ht="39" x14ac:dyDescent="0.2">
      <c r="A56" s="15">
        <f t="shared" si="13"/>
        <v>0.56249999999999989</v>
      </c>
      <c r="B56" s="3" t="s">
        <v>19</v>
      </c>
      <c r="C56" s="25" t="s">
        <v>54</v>
      </c>
      <c r="D56" s="26">
        <v>1</v>
      </c>
      <c r="E56" s="3">
        <f t="shared" si="12"/>
        <v>9</v>
      </c>
      <c r="F56" s="41">
        <v>1.3888888888888889E-3</v>
      </c>
      <c r="G56" s="11">
        <f t="shared" ref="G56:G61" si="14">G55+H55+F56</f>
        <v>2.2916666666666662E-2</v>
      </c>
      <c r="H56" s="42">
        <v>1.3888888888888889E-3</v>
      </c>
    </row>
    <row r="57" spans="1:8" ht="39" x14ac:dyDescent="0.2">
      <c r="A57" s="15">
        <f t="shared" si="13"/>
        <v>0.5659722222222221</v>
      </c>
      <c r="B57" s="3" t="s">
        <v>20</v>
      </c>
      <c r="C57" s="25" t="s">
        <v>81</v>
      </c>
      <c r="D57" s="26">
        <v>2</v>
      </c>
      <c r="E57" s="3">
        <f t="shared" si="12"/>
        <v>11</v>
      </c>
      <c r="F57" s="41">
        <v>2.7777777777777779E-3</v>
      </c>
      <c r="G57" s="11">
        <f t="shared" si="14"/>
        <v>2.7083333333333327E-2</v>
      </c>
      <c r="H57" s="42">
        <v>6.9444444444444447E-4</v>
      </c>
    </row>
    <row r="58" spans="1:8" ht="39" x14ac:dyDescent="0.2">
      <c r="A58" s="15">
        <f t="shared" si="13"/>
        <v>0.56805555555555542</v>
      </c>
      <c r="B58" s="3" t="s">
        <v>21</v>
      </c>
      <c r="C58" s="25" t="s">
        <v>98</v>
      </c>
      <c r="D58" s="26">
        <v>3</v>
      </c>
      <c r="E58" s="3">
        <f t="shared" si="12"/>
        <v>14</v>
      </c>
      <c r="F58" s="41">
        <v>1.3888888888888889E-3</v>
      </c>
      <c r="G58" s="11">
        <f t="shared" si="14"/>
        <v>2.916666666666666E-2</v>
      </c>
      <c r="H58" s="42">
        <v>6.9444444444444447E-4</v>
      </c>
    </row>
    <row r="59" spans="1:8" ht="39" x14ac:dyDescent="0.2">
      <c r="A59" s="15">
        <f t="shared" si="13"/>
        <v>0.56944444444444431</v>
      </c>
      <c r="B59" s="3" t="s">
        <v>22</v>
      </c>
      <c r="C59" s="25" t="s">
        <v>83</v>
      </c>
      <c r="D59" s="26">
        <v>1</v>
      </c>
      <c r="E59" s="3">
        <f t="shared" si="12"/>
        <v>15</v>
      </c>
      <c r="F59" s="41">
        <v>6.9444444444444447E-4</v>
      </c>
      <c r="G59" s="11">
        <f t="shared" si="14"/>
        <v>3.0555555555555551E-2</v>
      </c>
      <c r="H59" s="42">
        <v>6.9444444444444447E-4</v>
      </c>
    </row>
    <row r="60" spans="1:8" ht="39" x14ac:dyDescent="0.2">
      <c r="A60" s="15">
        <f t="shared" si="13"/>
        <v>0.57083333333333319</v>
      </c>
      <c r="B60" s="3" t="s">
        <v>23</v>
      </c>
      <c r="C60" s="25" t="s">
        <v>84</v>
      </c>
      <c r="D60" s="26">
        <v>1</v>
      </c>
      <c r="E60" s="3">
        <f t="shared" si="12"/>
        <v>16</v>
      </c>
      <c r="F60" s="41">
        <v>6.9444444444444447E-4</v>
      </c>
      <c r="G60" s="11">
        <f t="shared" si="14"/>
        <v>3.1944444444444442E-2</v>
      </c>
      <c r="H60" s="42">
        <v>6.9444444444444447E-4</v>
      </c>
    </row>
    <row r="61" spans="1:8" ht="39" x14ac:dyDescent="0.2">
      <c r="A61" s="15">
        <f t="shared" si="13"/>
        <v>0.57152777777777763</v>
      </c>
      <c r="B61" s="4" t="s">
        <v>11</v>
      </c>
      <c r="C61" s="39" t="s">
        <v>99</v>
      </c>
      <c r="D61" s="26">
        <v>1</v>
      </c>
      <c r="E61" s="3">
        <f t="shared" si="12"/>
        <v>17</v>
      </c>
      <c r="F61" s="41">
        <v>6.9444444444444447E-4</v>
      </c>
      <c r="G61" s="11">
        <f t="shared" si="14"/>
        <v>3.3333333333333326E-2</v>
      </c>
      <c r="H61" s="16"/>
    </row>
    <row r="62" spans="1:8" ht="40" thickBot="1" x14ac:dyDescent="0.25">
      <c r="A62" s="17"/>
      <c r="B62" s="9"/>
      <c r="C62" s="27" t="s">
        <v>5</v>
      </c>
      <c r="D62" s="28" t="s">
        <v>7</v>
      </c>
      <c r="E62" s="29">
        <f>E61</f>
        <v>17</v>
      </c>
      <c r="F62" s="30" t="s">
        <v>6</v>
      </c>
      <c r="G62" s="31">
        <f>G61</f>
        <v>3.3333333333333326E-2</v>
      </c>
      <c r="H62" s="43"/>
    </row>
    <row r="64" spans="1:8" ht="39" thickBot="1" x14ac:dyDescent="0.25"/>
    <row r="65" spans="2:3" ht="39" thickBot="1" x14ac:dyDescent="0.25">
      <c r="B65" s="166" t="s">
        <v>68</v>
      </c>
      <c r="C65" s="167"/>
    </row>
    <row r="66" spans="2:3" x14ac:dyDescent="0.2">
      <c r="B66" s="107" t="s">
        <v>69</v>
      </c>
      <c r="C66" s="108">
        <f>E11+E33</f>
        <v>30</v>
      </c>
    </row>
    <row r="67" spans="2:3" x14ac:dyDescent="0.2">
      <c r="B67" s="107" t="s">
        <v>70</v>
      </c>
      <c r="C67" s="109">
        <f>G11+G33</f>
        <v>7.2916666666666657E-2</v>
      </c>
    </row>
    <row r="68" spans="2:3" ht="39" thickBot="1" x14ac:dyDescent="0.25">
      <c r="B68" s="107" t="s">
        <v>71</v>
      </c>
      <c r="C68" s="110">
        <v>171</v>
      </c>
    </row>
    <row r="69" spans="2:3" ht="39" thickBot="1" x14ac:dyDescent="0.25">
      <c r="B69" s="166" t="s">
        <v>92</v>
      </c>
      <c r="C69" s="167"/>
    </row>
    <row r="70" spans="2:3" x14ac:dyDescent="0.2">
      <c r="B70" s="107" t="s">
        <v>69</v>
      </c>
      <c r="C70" s="108">
        <f>E22</f>
        <v>18</v>
      </c>
    </row>
    <row r="71" spans="2:3" x14ac:dyDescent="0.2">
      <c r="B71" s="107" t="s">
        <v>70</v>
      </c>
      <c r="C71" s="109">
        <f>G22</f>
        <v>3.4722222222222231E-2</v>
      </c>
    </row>
    <row r="72" spans="2:3" ht="39" thickBot="1" x14ac:dyDescent="0.25">
      <c r="B72" s="107" t="s">
        <v>71</v>
      </c>
      <c r="C72" s="110">
        <v>103</v>
      </c>
    </row>
    <row r="73" spans="2:3" ht="39" thickBot="1" x14ac:dyDescent="0.25">
      <c r="B73" s="168" t="s">
        <v>72</v>
      </c>
      <c r="C73" s="165"/>
    </row>
    <row r="74" spans="2:3" x14ac:dyDescent="0.2">
      <c r="B74" s="107" t="s">
        <v>69</v>
      </c>
      <c r="C74" s="108">
        <f>E48+E62</f>
        <v>37</v>
      </c>
    </row>
    <row r="75" spans="2:3" x14ac:dyDescent="0.2">
      <c r="B75" s="107" t="s">
        <v>70</v>
      </c>
      <c r="C75" s="109">
        <f>G48+G62</f>
        <v>6.805555555555555E-2</v>
      </c>
    </row>
    <row r="76" spans="2:3" ht="39" thickBot="1" x14ac:dyDescent="0.25">
      <c r="B76" s="107" t="s">
        <v>71</v>
      </c>
      <c r="C76" s="110">
        <v>35</v>
      </c>
    </row>
    <row r="77" spans="2:3" ht="39" thickBot="1" x14ac:dyDescent="0.25">
      <c r="B77" s="166" t="s">
        <v>73</v>
      </c>
      <c r="C77" s="167"/>
    </row>
    <row r="78" spans="2:3" x14ac:dyDescent="0.2">
      <c r="B78" s="111" t="s">
        <v>74</v>
      </c>
      <c r="C78" s="112" t="s">
        <v>77</v>
      </c>
    </row>
    <row r="79" spans="2:3" ht="39" thickBot="1" x14ac:dyDescent="0.25">
      <c r="B79" s="118" t="s">
        <v>75</v>
      </c>
      <c r="C79" s="119" t="s">
        <v>76</v>
      </c>
    </row>
  </sheetData>
  <mergeCells count="10">
    <mergeCell ref="A1:H1"/>
    <mergeCell ref="A2:H2"/>
    <mergeCell ref="A12:H12"/>
    <mergeCell ref="A23:H23"/>
    <mergeCell ref="A34:H34"/>
    <mergeCell ref="A49:H49"/>
    <mergeCell ref="B65:C65"/>
    <mergeCell ref="B69:C69"/>
    <mergeCell ref="B73:C73"/>
    <mergeCell ref="B77:C77"/>
  </mergeCells>
  <phoneticPr fontId="28" type="noConversion"/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BFF81-C796-3649-B916-27DAC3AB3D2F}">
  <dimension ref="A1:N40"/>
  <sheetViews>
    <sheetView showGridLines="0" zoomScale="48" zoomScaleNormal="48" zoomScaleSheetLayoutView="44" workbookViewId="0">
      <selection activeCell="F34" sqref="F34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54" t="s">
        <v>104</v>
      </c>
      <c r="B1" s="155"/>
      <c r="C1" s="155"/>
      <c r="D1" s="155"/>
      <c r="E1" s="155"/>
      <c r="F1" s="155"/>
      <c r="G1" s="155"/>
      <c r="H1" s="156"/>
    </row>
    <row r="2" spans="1:14" ht="124" customHeight="1" thickBot="1" x14ac:dyDescent="0.25">
      <c r="A2" s="171" t="s">
        <v>106</v>
      </c>
      <c r="B2" s="172"/>
      <c r="C2" s="172"/>
      <c r="D2" s="172"/>
      <c r="E2" s="172"/>
      <c r="F2" s="172"/>
      <c r="G2" s="172"/>
      <c r="H2" s="173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29</v>
      </c>
      <c r="E3" s="21" t="s">
        <v>30</v>
      </c>
      <c r="F3" s="21" t="s">
        <v>33</v>
      </c>
      <c r="G3" s="21" t="s">
        <v>31</v>
      </c>
      <c r="H3" s="22" t="s">
        <v>32</v>
      </c>
      <c r="N3"/>
    </row>
    <row r="4" spans="1:14" ht="45" customHeight="1" x14ac:dyDescent="0.2">
      <c r="A4" s="40">
        <v>0.2986111111111111</v>
      </c>
      <c r="B4" s="2" t="s">
        <v>12</v>
      </c>
      <c r="C4" s="23" t="s">
        <v>39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0.30555555555555552</v>
      </c>
      <c r="B5" s="3" t="s">
        <v>13</v>
      </c>
      <c r="C5" s="25" t="s">
        <v>51</v>
      </c>
      <c r="D5" s="26">
        <v>3</v>
      </c>
      <c r="E5" s="3">
        <f>D5</f>
        <v>3</v>
      </c>
      <c r="F5" s="41">
        <v>4.8611111111111112E-3</v>
      </c>
      <c r="G5" s="11">
        <f>F5</f>
        <v>4.8611111111111112E-3</v>
      </c>
      <c r="H5" s="42">
        <v>2.0833333333333333E-3</v>
      </c>
    </row>
    <row r="6" spans="1:14" ht="45" customHeight="1" x14ac:dyDescent="0.2">
      <c r="A6" s="15">
        <f>A5+F6+H6</f>
        <v>0.30763888888888885</v>
      </c>
      <c r="B6" s="3" t="s">
        <v>16</v>
      </c>
      <c r="C6" s="25" t="s">
        <v>52</v>
      </c>
      <c r="D6" s="26">
        <v>1</v>
      </c>
      <c r="E6" s="3">
        <f t="shared" ref="E6:E8" si="0">E5+D6</f>
        <v>4</v>
      </c>
      <c r="F6" s="41">
        <v>1.3888888888888889E-3</v>
      </c>
      <c r="G6" s="11">
        <f>G5+H5+F6</f>
        <v>8.3333333333333332E-3</v>
      </c>
      <c r="H6" s="42">
        <v>6.9444444444444447E-4</v>
      </c>
    </row>
    <row r="7" spans="1:14" ht="45" customHeight="1" x14ac:dyDescent="0.2">
      <c r="A7" s="15">
        <f>A6+F7+H7</f>
        <v>0.30972222222222218</v>
      </c>
      <c r="B7" s="3" t="s">
        <v>17</v>
      </c>
      <c r="C7" s="25" t="s">
        <v>53</v>
      </c>
      <c r="D7" s="26">
        <v>2</v>
      </c>
      <c r="E7" s="3">
        <f t="shared" si="0"/>
        <v>6</v>
      </c>
      <c r="F7" s="41">
        <v>1.3888888888888889E-3</v>
      </c>
      <c r="G7" s="11">
        <f>G6+H6+F7</f>
        <v>1.0416666666666666E-2</v>
      </c>
      <c r="H7" s="42">
        <v>6.9444444444444447E-4</v>
      </c>
    </row>
    <row r="8" spans="1:14" ht="39" x14ac:dyDescent="0.2">
      <c r="A8" s="15">
        <f>A7+F8+H8</f>
        <v>0.31597222222222215</v>
      </c>
      <c r="B8" s="4" t="s">
        <v>11</v>
      </c>
      <c r="C8" s="39" t="s">
        <v>47</v>
      </c>
      <c r="D8" s="26">
        <v>2</v>
      </c>
      <c r="E8" s="3">
        <f t="shared" si="0"/>
        <v>8</v>
      </c>
      <c r="F8" s="41">
        <v>6.2499999999999995E-3</v>
      </c>
      <c r="G8" s="11">
        <f>G7+H7+F8</f>
        <v>1.7361111111111108E-2</v>
      </c>
      <c r="H8" s="16"/>
    </row>
    <row r="9" spans="1:14" ht="40" thickBot="1" x14ac:dyDescent="0.25">
      <c r="A9" s="17"/>
      <c r="B9" s="9"/>
      <c r="C9" s="27" t="s">
        <v>5</v>
      </c>
      <c r="D9" s="28" t="s">
        <v>7</v>
      </c>
      <c r="E9" s="29">
        <f>E8</f>
        <v>8</v>
      </c>
      <c r="F9" s="30" t="s">
        <v>6</v>
      </c>
      <c r="G9" s="31">
        <f>G8</f>
        <v>1.7361111111111108E-2</v>
      </c>
      <c r="H9" s="32"/>
    </row>
    <row r="10" spans="1:14" ht="124" customHeight="1" thickBot="1" x14ac:dyDescent="0.25">
      <c r="A10" s="171" t="s">
        <v>107</v>
      </c>
      <c r="B10" s="172"/>
      <c r="C10" s="172"/>
      <c r="D10" s="172"/>
      <c r="E10" s="172"/>
      <c r="F10" s="172"/>
      <c r="G10" s="172"/>
      <c r="H10" s="173"/>
    </row>
    <row r="11" spans="1:14" ht="147" customHeight="1" thickBot="1" x14ac:dyDescent="0.25">
      <c r="A11" s="33" t="s">
        <v>2</v>
      </c>
      <c r="B11" s="34"/>
      <c r="C11" s="35" t="s">
        <v>3</v>
      </c>
      <c r="D11" s="36" t="s">
        <v>9</v>
      </c>
      <c r="E11" s="36" t="s">
        <v>10</v>
      </c>
      <c r="F11" s="36" t="s">
        <v>4</v>
      </c>
      <c r="G11" s="37" t="s">
        <v>8</v>
      </c>
      <c r="H11" s="38" t="s">
        <v>15</v>
      </c>
    </row>
    <row r="12" spans="1:14" ht="39" x14ac:dyDescent="0.2">
      <c r="A12" s="40">
        <v>0.31597222222222221</v>
      </c>
      <c r="B12" s="2" t="s">
        <v>12</v>
      </c>
      <c r="C12" s="39" t="s">
        <v>47</v>
      </c>
      <c r="D12" s="24">
        <v>0</v>
      </c>
      <c r="E12" s="7">
        <v>0</v>
      </c>
      <c r="F12" s="12" t="s">
        <v>0</v>
      </c>
      <c r="G12" s="13" t="s">
        <v>0</v>
      </c>
      <c r="H12" s="14"/>
    </row>
    <row r="13" spans="1:14" ht="39" x14ac:dyDescent="0.2">
      <c r="A13" s="15">
        <f>A12+F13+H13</f>
        <v>0.3208333333333333</v>
      </c>
      <c r="B13" s="3" t="s">
        <v>13</v>
      </c>
      <c r="C13" s="25" t="s">
        <v>51</v>
      </c>
      <c r="D13" s="26">
        <v>4</v>
      </c>
      <c r="E13" s="3">
        <f>D13</f>
        <v>4</v>
      </c>
      <c r="F13" s="41">
        <v>3.472222222222222E-3</v>
      </c>
      <c r="G13" s="11">
        <f>F13</f>
        <v>3.472222222222222E-3</v>
      </c>
      <c r="H13" s="42">
        <v>1.3888888888888889E-3</v>
      </c>
    </row>
    <row r="14" spans="1:14" ht="39" x14ac:dyDescent="0.2">
      <c r="A14" s="15">
        <f>A13+F14+H14</f>
        <v>0.32361111111111107</v>
      </c>
      <c r="B14" s="3" t="s">
        <v>16</v>
      </c>
      <c r="C14" s="25" t="s">
        <v>52</v>
      </c>
      <c r="D14" s="26">
        <v>1</v>
      </c>
      <c r="E14" s="3">
        <f t="shared" ref="E14:E17" si="1">E13+D14</f>
        <v>5</v>
      </c>
      <c r="F14" s="41">
        <v>1.3888888888888889E-3</v>
      </c>
      <c r="G14" s="11">
        <f>G13+H13+F14</f>
        <v>6.2500000000000003E-3</v>
      </c>
      <c r="H14" s="42">
        <v>1.3888888888888889E-3</v>
      </c>
    </row>
    <row r="15" spans="1:14" ht="39" x14ac:dyDescent="0.2">
      <c r="A15" s="15">
        <f>A14+F15+H15</f>
        <v>0.32638888888888884</v>
      </c>
      <c r="B15" s="3" t="s">
        <v>17</v>
      </c>
      <c r="C15" s="25" t="s">
        <v>53</v>
      </c>
      <c r="D15" s="26">
        <v>2</v>
      </c>
      <c r="E15" s="3">
        <f t="shared" si="1"/>
        <v>7</v>
      </c>
      <c r="F15" s="41">
        <v>1.3888888888888889E-3</v>
      </c>
      <c r="G15" s="11">
        <f>G14+H14+F15</f>
        <v>9.0277777777777787E-3</v>
      </c>
      <c r="H15" s="42">
        <v>1.3888888888888889E-3</v>
      </c>
    </row>
    <row r="16" spans="1:14" ht="39" x14ac:dyDescent="0.2">
      <c r="A16" s="15">
        <f t="shared" ref="A16:A17" si="2">A15+F16+H16</f>
        <v>0.32986111111111105</v>
      </c>
      <c r="B16" s="100" t="s">
        <v>45</v>
      </c>
      <c r="C16" s="101" t="s">
        <v>47</v>
      </c>
      <c r="D16" s="26">
        <v>2</v>
      </c>
      <c r="E16" s="3">
        <f t="shared" si="1"/>
        <v>9</v>
      </c>
      <c r="F16" s="41">
        <v>2.7777777777777779E-3</v>
      </c>
      <c r="G16" s="11">
        <f t="shared" ref="G16:G17" si="3">G15+H15+F16</f>
        <v>1.3194444444444446E-2</v>
      </c>
      <c r="H16" s="42">
        <v>6.9444444444444447E-4</v>
      </c>
    </row>
    <row r="17" spans="1:8" ht="39" x14ac:dyDescent="0.2">
      <c r="A17" s="15">
        <f t="shared" si="2"/>
        <v>0.33680555555555547</v>
      </c>
      <c r="B17" s="4" t="s">
        <v>46</v>
      </c>
      <c r="C17" s="39" t="s">
        <v>48</v>
      </c>
      <c r="D17" s="26">
        <v>1</v>
      </c>
      <c r="E17" s="3">
        <f t="shared" si="1"/>
        <v>10</v>
      </c>
      <c r="F17" s="41">
        <v>6.9444444444444441E-3</v>
      </c>
      <c r="G17" s="11">
        <f t="shared" si="3"/>
        <v>2.0833333333333336E-2</v>
      </c>
      <c r="H17" s="16"/>
    </row>
    <row r="18" spans="1:8" ht="40" thickBot="1" x14ac:dyDescent="0.25">
      <c r="A18" s="17"/>
      <c r="B18" s="9"/>
      <c r="C18" s="27" t="s">
        <v>5</v>
      </c>
      <c r="D18" s="28" t="s">
        <v>7</v>
      </c>
      <c r="E18" s="29">
        <f>E17</f>
        <v>10</v>
      </c>
      <c r="F18" s="30" t="s">
        <v>6</v>
      </c>
      <c r="G18" s="31">
        <f>G17</f>
        <v>2.0833333333333336E-2</v>
      </c>
      <c r="H18" s="43"/>
    </row>
    <row r="19" spans="1:8" ht="142.5" customHeight="1" thickBot="1" x14ac:dyDescent="0.25">
      <c r="A19" s="171" t="s">
        <v>108</v>
      </c>
      <c r="B19" s="172"/>
      <c r="C19" s="172"/>
      <c r="D19" s="172"/>
      <c r="E19" s="172"/>
      <c r="F19" s="172"/>
      <c r="G19" s="172"/>
      <c r="H19" s="173"/>
    </row>
    <row r="20" spans="1:8" ht="196" thickBot="1" x14ac:dyDescent="0.25">
      <c r="A20" s="18" t="s">
        <v>1</v>
      </c>
      <c r="B20" s="19"/>
      <c r="C20" s="20" t="s">
        <v>3</v>
      </c>
      <c r="D20" s="21" t="s">
        <v>29</v>
      </c>
      <c r="E20" s="21" t="s">
        <v>30</v>
      </c>
      <c r="F20" s="21" t="s">
        <v>33</v>
      </c>
      <c r="G20" s="21" t="s">
        <v>31</v>
      </c>
      <c r="H20" s="22" t="s">
        <v>32</v>
      </c>
    </row>
    <row r="21" spans="1:8" ht="39" x14ac:dyDescent="0.2">
      <c r="A21" s="40">
        <v>0.65625</v>
      </c>
      <c r="B21" s="2" t="s">
        <v>58</v>
      </c>
      <c r="C21" s="23" t="s">
        <v>47</v>
      </c>
      <c r="D21" s="24">
        <v>0</v>
      </c>
      <c r="E21" s="7">
        <v>0</v>
      </c>
      <c r="F21" s="12" t="s">
        <v>0</v>
      </c>
      <c r="G21" s="13" t="s">
        <v>0</v>
      </c>
      <c r="H21" s="14"/>
    </row>
    <row r="22" spans="1:8" ht="39" x14ac:dyDescent="0.2">
      <c r="A22" s="15">
        <f>A21+F22+H22</f>
        <v>0.67013888888888884</v>
      </c>
      <c r="B22" s="100" t="s">
        <v>59</v>
      </c>
      <c r="C22" s="101" t="s">
        <v>48</v>
      </c>
      <c r="D22" s="26">
        <v>1</v>
      </c>
      <c r="E22" s="3">
        <f>D22</f>
        <v>1</v>
      </c>
      <c r="F22" s="41">
        <v>6.9444444444444447E-4</v>
      </c>
      <c r="G22" s="11">
        <f>F22</f>
        <v>6.9444444444444447E-4</v>
      </c>
      <c r="H22" s="42">
        <v>1.3194444444444444E-2</v>
      </c>
    </row>
    <row r="23" spans="1:8" ht="39" x14ac:dyDescent="0.2">
      <c r="A23" s="15">
        <f>A22+F23+H23</f>
        <v>0.67708333333333326</v>
      </c>
      <c r="B23" s="3" t="s">
        <v>13</v>
      </c>
      <c r="C23" s="25" t="s">
        <v>54</v>
      </c>
      <c r="D23" s="26">
        <v>2</v>
      </c>
      <c r="E23" s="3">
        <f t="shared" ref="E23:E26" si="4">E22+D23</f>
        <v>3</v>
      </c>
      <c r="F23" s="41">
        <v>4.8611111111111112E-3</v>
      </c>
      <c r="G23" s="11">
        <f>G22+H22+F23</f>
        <v>1.8749999999999999E-2</v>
      </c>
      <c r="H23" s="42">
        <v>2.0833333333333333E-3</v>
      </c>
    </row>
    <row r="24" spans="1:8" ht="39" x14ac:dyDescent="0.2">
      <c r="A24" s="15">
        <f>A23+F24+H24</f>
        <v>0.68402777777777768</v>
      </c>
      <c r="B24" s="3" t="s">
        <v>16</v>
      </c>
      <c r="C24" s="25" t="s">
        <v>51</v>
      </c>
      <c r="D24" s="26">
        <v>2</v>
      </c>
      <c r="E24" s="3">
        <f t="shared" si="4"/>
        <v>5</v>
      </c>
      <c r="F24" s="41">
        <v>3.472222222222222E-3</v>
      </c>
      <c r="G24" s="11">
        <f>G23+H23+F24</f>
        <v>2.4305555555555552E-2</v>
      </c>
      <c r="H24" s="42">
        <v>3.472222222222222E-3</v>
      </c>
    </row>
    <row r="25" spans="1:8" ht="39" x14ac:dyDescent="0.2">
      <c r="A25" s="15">
        <f t="shared" ref="A25:A26" si="5">A24+F25+H25</f>
        <v>0.68749999999999989</v>
      </c>
      <c r="B25" s="3" t="s">
        <v>17</v>
      </c>
      <c r="C25" s="25" t="s">
        <v>52</v>
      </c>
      <c r="D25" s="26">
        <v>1</v>
      </c>
      <c r="E25" s="3">
        <f t="shared" si="4"/>
        <v>6</v>
      </c>
      <c r="F25" s="41">
        <v>1.3888888888888889E-3</v>
      </c>
      <c r="G25" s="11">
        <f>G24+H24+F25</f>
        <v>2.9166666666666664E-2</v>
      </c>
      <c r="H25" s="42">
        <v>2.0833333333333333E-3</v>
      </c>
    </row>
    <row r="26" spans="1:8" ht="39" x14ac:dyDescent="0.2">
      <c r="A26" s="15">
        <f t="shared" si="5"/>
        <v>0.69444444444444431</v>
      </c>
      <c r="B26" s="4" t="s">
        <v>11</v>
      </c>
      <c r="C26" s="39" t="s">
        <v>53</v>
      </c>
      <c r="D26" s="26">
        <v>1</v>
      </c>
      <c r="E26" s="3">
        <f t="shared" si="4"/>
        <v>7</v>
      </c>
      <c r="F26" s="41">
        <v>6.9444444444444441E-3</v>
      </c>
      <c r="G26" s="11">
        <f>G25+H25+F26</f>
        <v>3.8194444444444441E-2</v>
      </c>
      <c r="H26" s="16"/>
    </row>
    <row r="27" spans="1:8" ht="40" thickBot="1" x14ac:dyDescent="0.25">
      <c r="A27" s="17"/>
      <c r="B27" s="9"/>
      <c r="C27" s="27" t="s">
        <v>5</v>
      </c>
      <c r="D27" s="28" t="s">
        <v>7</v>
      </c>
      <c r="E27" s="29">
        <f>E26</f>
        <v>7</v>
      </c>
      <c r="F27" s="30" t="s">
        <v>6</v>
      </c>
      <c r="G27" s="31">
        <f>G26</f>
        <v>3.8194444444444441E-2</v>
      </c>
      <c r="H27" s="32"/>
    </row>
    <row r="29" spans="1:8" ht="39" thickBot="1" x14ac:dyDescent="0.25"/>
    <row r="30" spans="1:8" ht="48" customHeight="1" thickBot="1" x14ac:dyDescent="0.25">
      <c r="B30" s="169" t="s">
        <v>68</v>
      </c>
      <c r="C30" s="170"/>
    </row>
    <row r="31" spans="1:8" x14ac:dyDescent="0.2">
      <c r="B31" s="107" t="s">
        <v>69</v>
      </c>
      <c r="C31" s="108">
        <f>E9+E18</f>
        <v>18</v>
      </c>
    </row>
    <row r="32" spans="1:8" x14ac:dyDescent="0.2">
      <c r="B32" s="107" t="s">
        <v>70</v>
      </c>
      <c r="C32" s="109">
        <f>G9+G18</f>
        <v>3.8194444444444448E-2</v>
      </c>
    </row>
    <row r="33" spans="2:8" ht="39" thickBot="1" x14ac:dyDescent="0.25">
      <c r="B33" s="107" t="s">
        <v>71</v>
      </c>
      <c r="C33" s="110">
        <v>171</v>
      </c>
    </row>
    <row r="34" spans="2:8" ht="48" thickBot="1" x14ac:dyDescent="0.25">
      <c r="B34" s="169" t="s">
        <v>127</v>
      </c>
      <c r="C34" s="170"/>
    </row>
    <row r="35" spans="2:8" x14ac:dyDescent="0.2">
      <c r="B35" s="107" t="s">
        <v>69</v>
      </c>
      <c r="C35" s="108">
        <f>E27</f>
        <v>7</v>
      </c>
    </row>
    <row r="36" spans="2:8" x14ac:dyDescent="0.2">
      <c r="B36" s="107" t="s">
        <v>70</v>
      </c>
      <c r="C36" s="109">
        <f>G27</f>
        <v>3.8194444444444441E-2</v>
      </c>
    </row>
    <row r="37" spans="2:8" ht="39" thickBot="1" x14ac:dyDescent="0.25">
      <c r="B37" s="107" t="s">
        <v>71</v>
      </c>
      <c r="C37" s="110">
        <v>70</v>
      </c>
      <c r="E37" s="6"/>
      <c r="G37" s="5"/>
      <c r="H37" s="1"/>
    </row>
    <row r="38" spans="2:8" ht="48" thickBot="1" x14ac:dyDescent="0.25">
      <c r="B38" s="169" t="s">
        <v>73</v>
      </c>
      <c r="C38" s="170"/>
    </row>
    <row r="39" spans="2:8" x14ac:dyDescent="0.2">
      <c r="B39" s="111" t="s">
        <v>74</v>
      </c>
      <c r="C39" s="112" t="s">
        <v>77</v>
      </c>
    </row>
    <row r="40" spans="2:8" ht="39" thickBot="1" x14ac:dyDescent="0.25">
      <c r="B40" s="118" t="s">
        <v>75</v>
      </c>
      <c r="C40" s="119" t="s">
        <v>76</v>
      </c>
    </row>
  </sheetData>
  <mergeCells count="7">
    <mergeCell ref="B34:C34"/>
    <mergeCell ref="B38:C38"/>
    <mergeCell ref="A2:H2"/>
    <mergeCell ref="A10:H10"/>
    <mergeCell ref="A1:H1"/>
    <mergeCell ref="A19:H19"/>
    <mergeCell ref="B30:C30"/>
  </mergeCells>
  <phoneticPr fontId="28" type="noConversion"/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AC898-ABC6-4E19-B7E5-73346489778B}">
  <dimension ref="A1:H102"/>
  <sheetViews>
    <sheetView view="pageBreakPreview" topLeftCell="A81" zoomScale="61" zoomScaleNormal="75" zoomScaleSheetLayoutView="53" workbookViewId="0">
      <selection activeCell="G63" sqref="G63"/>
    </sheetView>
  </sheetViews>
  <sheetFormatPr baseColWidth="10" defaultColWidth="8.83203125" defaultRowHeight="15" x14ac:dyDescent="0.2"/>
  <cols>
    <col min="1" max="1" width="24.5" customWidth="1"/>
    <col min="2" max="2" width="68.1640625" customWidth="1"/>
    <col min="3" max="3" width="83.6640625" customWidth="1"/>
    <col min="4" max="8" width="27.5" customWidth="1"/>
  </cols>
  <sheetData>
    <row r="1" spans="1:8" ht="267.75" customHeight="1" thickBot="1" x14ac:dyDescent="0.25">
      <c r="A1" s="154" t="s">
        <v>110</v>
      </c>
      <c r="B1" s="155"/>
      <c r="C1" s="155"/>
      <c r="D1" s="155"/>
      <c r="E1" s="155"/>
      <c r="F1" s="155"/>
      <c r="G1" s="155"/>
      <c r="H1" s="156"/>
    </row>
    <row r="2" spans="1:8" ht="132.75" customHeight="1" thickBot="1" x14ac:dyDescent="0.25">
      <c r="A2" s="174" t="s">
        <v>109</v>
      </c>
      <c r="B2" s="175"/>
      <c r="C2" s="175"/>
      <c r="D2" s="175"/>
      <c r="E2" s="175"/>
      <c r="F2" s="175"/>
      <c r="G2" s="175"/>
      <c r="H2" s="176"/>
    </row>
    <row r="3" spans="1:8" ht="132" customHeight="1" thickBot="1" x14ac:dyDescent="0.25">
      <c r="A3" s="120" t="s">
        <v>1</v>
      </c>
      <c r="B3" s="121"/>
      <c r="C3" s="122" t="s">
        <v>3</v>
      </c>
      <c r="D3" s="123" t="s">
        <v>34</v>
      </c>
      <c r="E3" s="123" t="s">
        <v>35</v>
      </c>
      <c r="F3" s="123" t="s">
        <v>105</v>
      </c>
      <c r="G3" s="123" t="s">
        <v>36</v>
      </c>
      <c r="H3" s="124" t="s">
        <v>37</v>
      </c>
    </row>
    <row r="4" spans="1:8" s="70" customFormat="1" ht="39" customHeight="1" x14ac:dyDescent="0.35">
      <c r="A4" s="44">
        <v>0.30555555555555552</v>
      </c>
      <c r="B4" s="45" t="s">
        <v>12</v>
      </c>
      <c r="C4" s="46" t="s">
        <v>39</v>
      </c>
      <c r="D4" s="47">
        <v>0</v>
      </c>
      <c r="E4" s="48">
        <v>0</v>
      </c>
      <c r="F4" s="49" t="s">
        <v>0</v>
      </c>
      <c r="G4" s="50" t="s">
        <v>0</v>
      </c>
      <c r="H4" s="51"/>
    </row>
    <row r="5" spans="1:8" s="70" customFormat="1" ht="39" customHeight="1" x14ac:dyDescent="0.35">
      <c r="A5" s="52">
        <f>A4+F5+H5</f>
        <v>0.31597222222222221</v>
      </c>
      <c r="B5" s="53" t="s">
        <v>13</v>
      </c>
      <c r="C5" s="54" t="s">
        <v>56</v>
      </c>
      <c r="D5" s="55">
        <v>8</v>
      </c>
      <c r="E5" s="53">
        <f>D5</f>
        <v>8</v>
      </c>
      <c r="F5" s="56">
        <v>9.0277777777777787E-3</v>
      </c>
      <c r="G5" s="57">
        <f>F5</f>
        <v>9.0277777777777787E-3</v>
      </c>
      <c r="H5" s="58">
        <v>1.3888888888888889E-3</v>
      </c>
    </row>
    <row r="6" spans="1:8" s="70" customFormat="1" ht="39" customHeight="1" x14ac:dyDescent="0.35">
      <c r="A6" s="52">
        <f>A5+F6+H6</f>
        <v>0.32291666666666663</v>
      </c>
      <c r="B6" s="53" t="s">
        <v>16</v>
      </c>
      <c r="C6" s="54" t="s">
        <v>55</v>
      </c>
      <c r="D6" s="55">
        <v>6</v>
      </c>
      <c r="E6" s="53">
        <f t="shared" ref="E6:E20" si="0">E5+D6</f>
        <v>14</v>
      </c>
      <c r="F6" s="56">
        <v>5.5555555555555558E-3</v>
      </c>
      <c r="G6" s="57">
        <f>G5+H5+F6</f>
        <v>1.5972222222222224E-2</v>
      </c>
      <c r="H6" s="58">
        <v>1.3888888888888889E-3</v>
      </c>
    </row>
    <row r="7" spans="1:8" s="70" customFormat="1" ht="39" customHeight="1" x14ac:dyDescent="0.35">
      <c r="A7" s="52">
        <f>A6+F7+H7</f>
        <v>0.32638888888888884</v>
      </c>
      <c r="B7" s="53" t="s">
        <v>17</v>
      </c>
      <c r="C7" s="54" t="s">
        <v>88</v>
      </c>
      <c r="D7" s="55">
        <v>1</v>
      </c>
      <c r="E7" s="53">
        <f t="shared" si="0"/>
        <v>15</v>
      </c>
      <c r="F7" s="56">
        <v>2.0833333333333333E-3</v>
      </c>
      <c r="G7" s="57">
        <f>G6+H6+F7</f>
        <v>1.9444444444444445E-2</v>
      </c>
      <c r="H7" s="58">
        <v>1.3888888888888889E-3</v>
      </c>
    </row>
    <row r="8" spans="1:8" s="70" customFormat="1" ht="39" customHeight="1" x14ac:dyDescent="0.35">
      <c r="A8" s="52">
        <f t="shared" ref="A8:A20" si="1">A7+F8+H8</f>
        <v>0.32638888888888884</v>
      </c>
      <c r="B8" s="53" t="s">
        <v>18</v>
      </c>
      <c r="C8" s="54" t="s">
        <v>14</v>
      </c>
      <c r="D8" s="55">
        <v>0</v>
      </c>
      <c r="E8" s="53">
        <f t="shared" si="0"/>
        <v>15</v>
      </c>
      <c r="F8" s="56">
        <v>0</v>
      </c>
      <c r="G8" s="57">
        <f>G7+H7+F8</f>
        <v>2.0833333333333332E-2</v>
      </c>
      <c r="H8" s="58">
        <v>0</v>
      </c>
    </row>
    <row r="9" spans="1:8" s="70" customFormat="1" ht="39" customHeight="1" x14ac:dyDescent="0.35">
      <c r="A9" s="52">
        <f t="shared" si="1"/>
        <v>0.32638888888888884</v>
      </c>
      <c r="B9" s="53" t="s">
        <v>19</v>
      </c>
      <c r="C9" s="54" t="s">
        <v>14</v>
      </c>
      <c r="D9" s="55">
        <v>0</v>
      </c>
      <c r="E9" s="53">
        <f t="shared" si="0"/>
        <v>15</v>
      </c>
      <c r="F9" s="56">
        <v>0</v>
      </c>
      <c r="G9" s="57">
        <f t="shared" ref="G9:G19" si="2">G8+H8+F9</f>
        <v>2.0833333333333332E-2</v>
      </c>
      <c r="H9" s="56">
        <v>0</v>
      </c>
    </row>
    <row r="10" spans="1:8" s="70" customFormat="1" ht="39" customHeight="1" x14ac:dyDescent="0.35">
      <c r="A10" s="52">
        <f t="shared" si="1"/>
        <v>0.32638888888888884</v>
      </c>
      <c r="B10" s="53" t="s">
        <v>20</v>
      </c>
      <c r="C10" s="54" t="s">
        <v>14</v>
      </c>
      <c r="D10" s="55">
        <v>0</v>
      </c>
      <c r="E10" s="53">
        <f t="shared" si="0"/>
        <v>15</v>
      </c>
      <c r="F10" s="56">
        <v>0</v>
      </c>
      <c r="G10" s="57">
        <f t="shared" si="2"/>
        <v>2.0833333333333332E-2</v>
      </c>
      <c r="H10" s="56">
        <v>0</v>
      </c>
    </row>
    <row r="11" spans="1:8" s="70" customFormat="1" ht="39" customHeight="1" x14ac:dyDescent="0.35">
      <c r="A11" s="52">
        <f t="shared" si="1"/>
        <v>0.32638888888888884</v>
      </c>
      <c r="B11" s="53" t="s">
        <v>21</v>
      </c>
      <c r="C11" s="54" t="s">
        <v>14</v>
      </c>
      <c r="D11" s="55">
        <v>0</v>
      </c>
      <c r="E11" s="53">
        <f t="shared" si="0"/>
        <v>15</v>
      </c>
      <c r="F11" s="56">
        <v>0</v>
      </c>
      <c r="G11" s="57">
        <f t="shared" si="2"/>
        <v>2.0833333333333332E-2</v>
      </c>
      <c r="H11" s="56">
        <v>0</v>
      </c>
    </row>
    <row r="12" spans="1:8" s="70" customFormat="1" ht="39" customHeight="1" x14ac:dyDescent="0.35">
      <c r="A12" s="52">
        <f t="shared" si="1"/>
        <v>0.32638888888888884</v>
      </c>
      <c r="B12" s="53" t="s">
        <v>22</v>
      </c>
      <c r="C12" s="54" t="s">
        <v>14</v>
      </c>
      <c r="D12" s="55">
        <v>0</v>
      </c>
      <c r="E12" s="53">
        <f t="shared" si="0"/>
        <v>15</v>
      </c>
      <c r="F12" s="56">
        <v>0</v>
      </c>
      <c r="G12" s="57">
        <f t="shared" si="2"/>
        <v>2.0833333333333332E-2</v>
      </c>
      <c r="H12" s="56">
        <v>0</v>
      </c>
    </row>
    <row r="13" spans="1:8" s="70" customFormat="1" ht="39" customHeight="1" x14ac:dyDescent="0.35">
      <c r="A13" s="52">
        <f t="shared" si="1"/>
        <v>0.32638888888888884</v>
      </c>
      <c r="B13" s="53" t="s">
        <v>23</v>
      </c>
      <c r="C13" s="54" t="s">
        <v>14</v>
      </c>
      <c r="D13" s="55">
        <v>0</v>
      </c>
      <c r="E13" s="53">
        <f t="shared" si="0"/>
        <v>15</v>
      </c>
      <c r="F13" s="56">
        <v>0</v>
      </c>
      <c r="G13" s="57">
        <f t="shared" si="2"/>
        <v>2.0833333333333332E-2</v>
      </c>
      <c r="H13" s="56">
        <v>0</v>
      </c>
    </row>
    <row r="14" spans="1:8" s="70" customFormat="1" ht="39" customHeight="1" x14ac:dyDescent="0.35">
      <c r="A14" s="52">
        <f t="shared" si="1"/>
        <v>0.32638888888888884</v>
      </c>
      <c r="B14" s="53" t="s">
        <v>24</v>
      </c>
      <c r="C14" s="54" t="s">
        <v>14</v>
      </c>
      <c r="D14" s="55">
        <v>0</v>
      </c>
      <c r="E14" s="53">
        <f t="shared" si="0"/>
        <v>15</v>
      </c>
      <c r="F14" s="56">
        <v>0</v>
      </c>
      <c r="G14" s="57">
        <f t="shared" si="2"/>
        <v>2.0833333333333332E-2</v>
      </c>
      <c r="H14" s="56">
        <v>0</v>
      </c>
    </row>
    <row r="15" spans="1:8" s="70" customFormat="1" ht="39" customHeight="1" x14ac:dyDescent="0.35">
      <c r="A15" s="52">
        <f t="shared" si="1"/>
        <v>0.32638888888888884</v>
      </c>
      <c r="B15" s="53" t="s">
        <v>25</v>
      </c>
      <c r="C15" s="54" t="s">
        <v>14</v>
      </c>
      <c r="D15" s="55">
        <v>0</v>
      </c>
      <c r="E15" s="53">
        <f t="shared" si="0"/>
        <v>15</v>
      </c>
      <c r="F15" s="56">
        <v>0</v>
      </c>
      <c r="G15" s="57">
        <f t="shared" si="2"/>
        <v>2.0833333333333332E-2</v>
      </c>
      <c r="H15" s="56">
        <v>0</v>
      </c>
    </row>
    <row r="16" spans="1:8" s="70" customFormat="1" ht="39" customHeight="1" x14ac:dyDescent="0.35">
      <c r="A16" s="52">
        <f t="shared" si="1"/>
        <v>0.32638888888888884</v>
      </c>
      <c r="B16" s="53" t="s">
        <v>26</v>
      </c>
      <c r="C16" s="54" t="s">
        <v>14</v>
      </c>
      <c r="D16" s="55">
        <v>0</v>
      </c>
      <c r="E16" s="53">
        <f t="shared" si="0"/>
        <v>15</v>
      </c>
      <c r="F16" s="56">
        <v>0</v>
      </c>
      <c r="G16" s="57">
        <f t="shared" si="2"/>
        <v>2.0833333333333332E-2</v>
      </c>
      <c r="H16" s="56">
        <v>0</v>
      </c>
    </row>
    <row r="17" spans="1:8" s="70" customFormat="1" ht="39" customHeight="1" x14ac:dyDescent="0.35">
      <c r="A17" s="52">
        <f t="shared" si="1"/>
        <v>0.32638888888888884</v>
      </c>
      <c r="B17" s="53" t="s">
        <v>27</v>
      </c>
      <c r="C17" s="54" t="s">
        <v>14</v>
      </c>
      <c r="D17" s="55">
        <v>0</v>
      </c>
      <c r="E17" s="53">
        <f t="shared" si="0"/>
        <v>15</v>
      </c>
      <c r="F17" s="56">
        <v>0</v>
      </c>
      <c r="G17" s="57">
        <f t="shared" si="2"/>
        <v>2.0833333333333332E-2</v>
      </c>
      <c r="H17" s="56">
        <v>0</v>
      </c>
    </row>
    <row r="18" spans="1:8" s="70" customFormat="1" ht="39" customHeight="1" x14ac:dyDescent="0.35">
      <c r="A18" s="52">
        <f t="shared" si="1"/>
        <v>0.32638888888888884</v>
      </c>
      <c r="B18" s="53" t="s">
        <v>28</v>
      </c>
      <c r="C18" s="54" t="s">
        <v>14</v>
      </c>
      <c r="D18" s="55">
        <v>0</v>
      </c>
      <c r="E18" s="53">
        <f t="shared" si="0"/>
        <v>15</v>
      </c>
      <c r="F18" s="56">
        <v>0</v>
      </c>
      <c r="G18" s="57">
        <f t="shared" si="2"/>
        <v>2.0833333333333332E-2</v>
      </c>
      <c r="H18" s="56">
        <v>0</v>
      </c>
    </row>
    <row r="19" spans="1:8" s="70" customFormat="1" ht="39" customHeight="1" x14ac:dyDescent="0.35">
      <c r="A19" s="52">
        <f t="shared" si="1"/>
        <v>0.32986111111111105</v>
      </c>
      <c r="B19" s="125" t="s">
        <v>45</v>
      </c>
      <c r="C19" s="126" t="s">
        <v>47</v>
      </c>
      <c r="D19" s="55">
        <v>1</v>
      </c>
      <c r="E19" s="53">
        <f t="shared" si="0"/>
        <v>16</v>
      </c>
      <c r="F19" s="56">
        <v>2.0833333333333333E-3</v>
      </c>
      <c r="G19" s="57">
        <f t="shared" si="2"/>
        <v>2.2916666666666665E-2</v>
      </c>
      <c r="H19" s="58">
        <v>1.3888888888888889E-3</v>
      </c>
    </row>
    <row r="20" spans="1:8" s="70" customFormat="1" ht="39" customHeight="1" x14ac:dyDescent="0.35">
      <c r="A20" s="52">
        <f t="shared" si="1"/>
        <v>0.33680555555555547</v>
      </c>
      <c r="B20" s="59" t="s">
        <v>46</v>
      </c>
      <c r="C20" s="60" t="s">
        <v>48</v>
      </c>
      <c r="D20" s="55">
        <v>1</v>
      </c>
      <c r="E20" s="53">
        <f t="shared" si="0"/>
        <v>17</v>
      </c>
      <c r="F20" s="56">
        <v>6.9444444444444441E-3</v>
      </c>
      <c r="G20" s="57">
        <f>G19+H19+F20</f>
        <v>3.1249999999999997E-2</v>
      </c>
      <c r="H20" s="61"/>
    </row>
    <row r="21" spans="1:8" s="70" customFormat="1" ht="39" customHeight="1" thickBot="1" x14ac:dyDescent="0.4">
      <c r="A21" s="62"/>
      <c r="B21" s="63"/>
      <c r="C21" s="64" t="s">
        <v>5</v>
      </c>
      <c r="D21" s="65" t="s">
        <v>7</v>
      </c>
      <c r="E21" s="66">
        <f>E20</f>
        <v>17</v>
      </c>
      <c r="F21" s="67" t="s">
        <v>6</v>
      </c>
      <c r="G21" s="68">
        <f>G20</f>
        <v>3.1249999999999997E-2</v>
      </c>
      <c r="H21" s="71"/>
    </row>
    <row r="22" spans="1:8" s="70" customFormat="1" ht="117" customHeight="1" thickBot="1" x14ac:dyDescent="0.4">
      <c r="A22" s="174" t="s">
        <v>111</v>
      </c>
      <c r="B22" s="175"/>
      <c r="C22" s="175"/>
      <c r="D22" s="175"/>
      <c r="E22" s="175"/>
      <c r="F22" s="175"/>
      <c r="G22" s="175"/>
      <c r="H22" s="176"/>
    </row>
    <row r="23" spans="1:8" s="70" customFormat="1" ht="80.25" customHeight="1" thickBot="1" x14ac:dyDescent="0.4">
      <c r="A23" s="33" t="s">
        <v>2</v>
      </c>
      <c r="B23" s="34"/>
      <c r="C23" s="35" t="s">
        <v>3</v>
      </c>
      <c r="D23" s="36" t="s">
        <v>9</v>
      </c>
      <c r="E23" s="36" t="s">
        <v>10</v>
      </c>
      <c r="F23" s="36" t="s">
        <v>4</v>
      </c>
      <c r="G23" s="37" t="s">
        <v>8</v>
      </c>
      <c r="H23" s="38" t="s">
        <v>15</v>
      </c>
    </row>
    <row r="24" spans="1:8" s="70" customFormat="1" ht="39" customHeight="1" x14ac:dyDescent="0.35">
      <c r="A24" s="44">
        <v>0.34375</v>
      </c>
      <c r="B24" s="45" t="s">
        <v>12</v>
      </c>
      <c r="C24" s="46" t="s">
        <v>48</v>
      </c>
      <c r="D24" s="47">
        <v>0</v>
      </c>
      <c r="E24" s="48">
        <v>0</v>
      </c>
      <c r="F24" s="49" t="s">
        <v>0</v>
      </c>
      <c r="G24" s="50" t="s">
        <v>0</v>
      </c>
      <c r="H24" s="51"/>
    </row>
    <row r="25" spans="1:8" s="70" customFormat="1" ht="39" customHeight="1" x14ac:dyDescent="0.35">
      <c r="A25" s="52">
        <f>A24+F25+H25</f>
        <v>0.34722222222222221</v>
      </c>
      <c r="B25" s="53" t="s">
        <v>13</v>
      </c>
      <c r="C25" s="54" t="s">
        <v>112</v>
      </c>
      <c r="D25" s="55">
        <v>1</v>
      </c>
      <c r="E25" s="53">
        <f>D25</f>
        <v>1</v>
      </c>
      <c r="F25" s="56">
        <v>2.0833333333333333E-3</v>
      </c>
      <c r="G25" s="57">
        <f>F25</f>
        <v>2.0833333333333333E-3</v>
      </c>
      <c r="H25" s="58">
        <v>1.3888888888888889E-3</v>
      </c>
    </row>
    <row r="26" spans="1:8" s="70" customFormat="1" ht="39" customHeight="1" x14ac:dyDescent="0.35">
      <c r="A26" s="52">
        <f>A25+F26+H26</f>
        <v>0.35069444444444442</v>
      </c>
      <c r="B26" s="53" t="s">
        <v>16</v>
      </c>
      <c r="C26" s="54" t="s">
        <v>113</v>
      </c>
      <c r="D26" s="55">
        <v>1</v>
      </c>
      <c r="E26" s="53">
        <f t="shared" ref="E26:E27" si="3">E25+D26</f>
        <v>2</v>
      </c>
      <c r="F26" s="56">
        <v>2.0833333333333333E-3</v>
      </c>
      <c r="G26" s="57">
        <f>G25+H25+F26</f>
        <v>5.5555555555555549E-3</v>
      </c>
      <c r="H26" s="58">
        <v>1.3888888888888889E-3</v>
      </c>
    </row>
    <row r="27" spans="1:8" s="70" customFormat="1" ht="39" customHeight="1" x14ac:dyDescent="0.35">
      <c r="A27" s="52">
        <f>A26+F27+H27</f>
        <v>0.35416666666666663</v>
      </c>
      <c r="B27" s="59" t="s">
        <v>11</v>
      </c>
      <c r="C27" s="60" t="s">
        <v>114</v>
      </c>
      <c r="D27" s="55">
        <v>4</v>
      </c>
      <c r="E27" s="53">
        <f t="shared" si="3"/>
        <v>6</v>
      </c>
      <c r="F27" s="56">
        <v>3.472222222222222E-3</v>
      </c>
      <c r="G27" s="57">
        <f>G26+H26+F27</f>
        <v>1.0416666666666666E-2</v>
      </c>
      <c r="H27" s="61"/>
    </row>
    <row r="28" spans="1:8" s="70" customFormat="1" ht="39" customHeight="1" thickBot="1" x14ac:dyDescent="0.4">
      <c r="A28" s="62"/>
      <c r="B28" s="63"/>
      <c r="C28" s="64" t="s">
        <v>5</v>
      </c>
      <c r="D28" s="65" t="s">
        <v>7</v>
      </c>
      <c r="E28" s="66">
        <f>E27</f>
        <v>6</v>
      </c>
      <c r="F28" s="67" t="s">
        <v>6</v>
      </c>
      <c r="G28" s="68">
        <f>G27</f>
        <v>1.0416666666666666E-2</v>
      </c>
      <c r="H28" s="69"/>
    </row>
    <row r="29" spans="1:8" ht="87.75" customHeight="1" thickBot="1" x14ac:dyDescent="0.25">
      <c r="A29" s="174" t="s">
        <v>118</v>
      </c>
      <c r="B29" s="175"/>
      <c r="C29" s="175"/>
      <c r="D29" s="175"/>
      <c r="E29" s="175"/>
      <c r="F29" s="175"/>
      <c r="G29" s="175"/>
      <c r="H29" s="176"/>
    </row>
    <row r="30" spans="1:8" ht="139.5" customHeight="1" thickBot="1" x14ac:dyDescent="0.25">
      <c r="A30" s="33" t="s">
        <v>2</v>
      </c>
      <c r="B30" s="73"/>
      <c r="C30" s="35" t="s">
        <v>3</v>
      </c>
      <c r="D30" s="36" t="s">
        <v>9</v>
      </c>
      <c r="E30" s="36" t="s">
        <v>10</v>
      </c>
      <c r="F30" s="36" t="s">
        <v>4</v>
      </c>
      <c r="G30" s="36" t="s">
        <v>36</v>
      </c>
      <c r="H30" s="38" t="s">
        <v>15</v>
      </c>
    </row>
    <row r="31" spans="1:8" s="70" customFormat="1" ht="36" customHeight="1" x14ac:dyDescent="0.35">
      <c r="A31" s="44">
        <v>0.51388888888888895</v>
      </c>
      <c r="B31" s="45" t="s">
        <v>58</v>
      </c>
      <c r="C31" s="46" t="s">
        <v>47</v>
      </c>
      <c r="D31" s="47">
        <v>0</v>
      </c>
      <c r="E31" s="48">
        <v>0</v>
      </c>
      <c r="F31" s="49" t="s">
        <v>0</v>
      </c>
      <c r="G31" s="50" t="s">
        <v>0</v>
      </c>
      <c r="H31" s="51"/>
    </row>
    <row r="32" spans="1:8" s="70" customFormat="1" ht="36" customHeight="1" x14ac:dyDescent="0.35">
      <c r="A32" s="52">
        <f>A31+F32+H32</f>
        <v>0.52083333333333337</v>
      </c>
      <c r="B32" s="125" t="s">
        <v>59</v>
      </c>
      <c r="C32" s="126" t="s">
        <v>48</v>
      </c>
      <c r="D32" s="55">
        <v>1</v>
      </c>
      <c r="E32" s="53">
        <f>D32</f>
        <v>1</v>
      </c>
      <c r="F32" s="56">
        <v>1.3888888888888889E-3</v>
      </c>
      <c r="G32" s="57">
        <f>F32</f>
        <v>1.3888888888888889E-3</v>
      </c>
      <c r="H32" s="58">
        <v>5.5555555555555558E-3</v>
      </c>
    </row>
    <row r="33" spans="1:8" s="70" customFormat="1" ht="36" customHeight="1" x14ac:dyDescent="0.35">
      <c r="A33" s="52">
        <f>A32+F33+H33</f>
        <v>0.52777777777777779</v>
      </c>
      <c r="B33" s="53" t="s">
        <v>13</v>
      </c>
      <c r="C33" s="54" t="s">
        <v>90</v>
      </c>
      <c r="D33" s="55">
        <v>1</v>
      </c>
      <c r="E33" s="53">
        <f t="shared" ref="E33:E47" si="4">E32+D33</f>
        <v>2</v>
      </c>
      <c r="F33" s="56">
        <v>2.7777777777777779E-3</v>
      </c>
      <c r="G33" s="57">
        <f>G32+H32+F33</f>
        <v>9.7222222222222224E-3</v>
      </c>
      <c r="H33" s="58">
        <v>4.1666666666666666E-3</v>
      </c>
    </row>
    <row r="34" spans="1:8" s="70" customFormat="1" ht="36" customHeight="1" x14ac:dyDescent="0.35">
      <c r="A34" s="52">
        <f>A33+F34+H34</f>
        <v>0.53125</v>
      </c>
      <c r="B34" s="53" t="s">
        <v>16</v>
      </c>
      <c r="C34" s="54" t="s">
        <v>66</v>
      </c>
      <c r="D34" s="55">
        <v>1</v>
      </c>
      <c r="E34" s="53">
        <f t="shared" si="4"/>
        <v>3</v>
      </c>
      <c r="F34" s="56">
        <v>2.0833333333333333E-3</v>
      </c>
      <c r="G34" s="57">
        <f>G33+H33+F34</f>
        <v>1.5972222222222221E-2</v>
      </c>
      <c r="H34" s="58">
        <v>1.3888888888888889E-3</v>
      </c>
    </row>
    <row r="35" spans="1:8" s="70" customFormat="1" ht="36" customHeight="1" x14ac:dyDescent="0.35">
      <c r="A35" s="52">
        <f t="shared" ref="A35:A47" si="5">A34+F35+H35</f>
        <v>0.53333333333333333</v>
      </c>
      <c r="B35" s="53" t="s">
        <v>17</v>
      </c>
      <c r="C35" s="54" t="s">
        <v>79</v>
      </c>
      <c r="D35" s="55">
        <v>1</v>
      </c>
      <c r="E35" s="53">
        <f t="shared" si="4"/>
        <v>4</v>
      </c>
      <c r="F35" s="56">
        <v>1.3888888888888889E-3</v>
      </c>
      <c r="G35" s="57">
        <f>G34+H34+F35</f>
        <v>1.8749999999999996E-2</v>
      </c>
      <c r="H35" s="58">
        <v>6.9444444444444447E-4</v>
      </c>
    </row>
    <row r="36" spans="1:8" s="70" customFormat="1" ht="36" customHeight="1" x14ac:dyDescent="0.35">
      <c r="A36" s="52">
        <f t="shared" si="5"/>
        <v>0.53333333333333333</v>
      </c>
      <c r="B36" s="53" t="s">
        <v>18</v>
      </c>
      <c r="C36" s="54" t="s">
        <v>14</v>
      </c>
      <c r="D36" s="55">
        <v>0</v>
      </c>
      <c r="E36" s="53">
        <f t="shared" si="4"/>
        <v>4</v>
      </c>
      <c r="F36" s="56">
        <v>0</v>
      </c>
      <c r="G36" s="57">
        <f t="shared" ref="G36:G46" si="6">G35+H35+F36</f>
        <v>1.9444444444444441E-2</v>
      </c>
      <c r="H36" s="56">
        <v>0</v>
      </c>
    </row>
    <row r="37" spans="1:8" s="70" customFormat="1" ht="36" customHeight="1" x14ac:dyDescent="0.35">
      <c r="A37" s="52">
        <f t="shared" si="5"/>
        <v>0.53333333333333333</v>
      </c>
      <c r="B37" s="53" t="s">
        <v>19</v>
      </c>
      <c r="C37" s="54" t="s">
        <v>14</v>
      </c>
      <c r="D37" s="55">
        <v>0</v>
      </c>
      <c r="E37" s="53">
        <f t="shared" si="4"/>
        <v>4</v>
      </c>
      <c r="F37" s="56">
        <v>0</v>
      </c>
      <c r="G37" s="57">
        <f t="shared" si="6"/>
        <v>1.9444444444444441E-2</v>
      </c>
      <c r="H37" s="56">
        <v>0</v>
      </c>
    </row>
    <row r="38" spans="1:8" s="70" customFormat="1" ht="36" customHeight="1" x14ac:dyDescent="0.35">
      <c r="A38" s="52">
        <f t="shared" si="5"/>
        <v>0.53333333333333333</v>
      </c>
      <c r="B38" s="53" t="s">
        <v>20</v>
      </c>
      <c r="C38" s="54" t="s">
        <v>14</v>
      </c>
      <c r="D38" s="55">
        <v>0</v>
      </c>
      <c r="E38" s="53">
        <f t="shared" si="4"/>
        <v>4</v>
      </c>
      <c r="F38" s="56">
        <v>0</v>
      </c>
      <c r="G38" s="57">
        <f t="shared" si="6"/>
        <v>1.9444444444444441E-2</v>
      </c>
      <c r="H38" s="56">
        <v>0</v>
      </c>
    </row>
    <row r="39" spans="1:8" s="70" customFormat="1" ht="36" customHeight="1" x14ac:dyDescent="0.35">
      <c r="A39" s="52">
        <f t="shared" si="5"/>
        <v>0.53333333333333333</v>
      </c>
      <c r="B39" s="53" t="s">
        <v>21</v>
      </c>
      <c r="C39" s="54" t="s">
        <v>14</v>
      </c>
      <c r="D39" s="55">
        <v>0</v>
      </c>
      <c r="E39" s="53">
        <f t="shared" si="4"/>
        <v>4</v>
      </c>
      <c r="F39" s="56">
        <v>0</v>
      </c>
      <c r="G39" s="57">
        <f t="shared" si="6"/>
        <v>1.9444444444444441E-2</v>
      </c>
      <c r="H39" s="56">
        <v>0</v>
      </c>
    </row>
    <row r="40" spans="1:8" s="70" customFormat="1" ht="36" customHeight="1" x14ac:dyDescent="0.35">
      <c r="A40" s="52">
        <f t="shared" si="5"/>
        <v>0.53333333333333333</v>
      </c>
      <c r="B40" s="53" t="s">
        <v>22</v>
      </c>
      <c r="C40" s="54" t="s">
        <v>14</v>
      </c>
      <c r="D40" s="55">
        <v>0</v>
      </c>
      <c r="E40" s="53">
        <f t="shared" si="4"/>
        <v>4</v>
      </c>
      <c r="F40" s="56">
        <v>0</v>
      </c>
      <c r="G40" s="57">
        <f t="shared" si="6"/>
        <v>1.9444444444444441E-2</v>
      </c>
      <c r="H40" s="56">
        <v>0</v>
      </c>
    </row>
    <row r="41" spans="1:8" s="70" customFormat="1" ht="36" customHeight="1" x14ac:dyDescent="0.35">
      <c r="A41" s="52">
        <f t="shared" si="5"/>
        <v>0.53333333333333333</v>
      </c>
      <c r="B41" s="53" t="s">
        <v>23</v>
      </c>
      <c r="C41" s="54" t="s">
        <v>14</v>
      </c>
      <c r="D41" s="55">
        <v>0</v>
      </c>
      <c r="E41" s="53">
        <f t="shared" si="4"/>
        <v>4</v>
      </c>
      <c r="F41" s="56">
        <v>0</v>
      </c>
      <c r="G41" s="57">
        <f t="shared" si="6"/>
        <v>1.9444444444444441E-2</v>
      </c>
      <c r="H41" s="56">
        <v>0</v>
      </c>
    </row>
    <row r="42" spans="1:8" s="70" customFormat="1" ht="36" customHeight="1" x14ac:dyDescent="0.35">
      <c r="A42" s="52">
        <f t="shared" si="5"/>
        <v>0.53333333333333333</v>
      </c>
      <c r="B42" s="53" t="s">
        <v>24</v>
      </c>
      <c r="C42" s="54" t="s">
        <v>14</v>
      </c>
      <c r="D42" s="55">
        <v>0</v>
      </c>
      <c r="E42" s="53">
        <f t="shared" si="4"/>
        <v>4</v>
      </c>
      <c r="F42" s="56">
        <v>0</v>
      </c>
      <c r="G42" s="57">
        <f t="shared" si="6"/>
        <v>1.9444444444444441E-2</v>
      </c>
      <c r="H42" s="56">
        <v>0</v>
      </c>
    </row>
    <row r="43" spans="1:8" s="70" customFormat="1" ht="36" customHeight="1" x14ac:dyDescent="0.35">
      <c r="A43" s="52">
        <f t="shared" si="5"/>
        <v>0.53333333333333333</v>
      </c>
      <c r="B43" s="53" t="s">
        <v>25</v>
      </c>
      <c r="C43" s="54" t="s">
        <v>14</v>
      </c>
      <c r="D43" s="55">
        <v>0</v>
      </c>
      <c r="E43" s="53">
        <f t="shared" si="4"/>
        <v>4</v>
      </c>
      <c r="F43" s="56">
        <v>0</v>
      </c>
      <c r="G43" s="57">
        <f t="shared" si="6"/>
        <v>1.9444444444444441E-2</v>
      </c>
      <c r="H43" s="56">
        <v>0</v>
      </c>
    </row>
    <row r="44" spans="1:8" s="70" customFormat="1" ht="36" customHeight="1" x14ac:dyDescent="0.35">
      <c r="A44" s="52">
        <f t="shared" si="5"/>
        <v>0.53333333333333333</v>
      </c>
      <c r="B44" s="53" t="s">
        <v>26</v>
      </c>
      <c r="C44" s="54" t="s">
        <v>14</v>
      </c>
      <c r="D44" s="55">
        <v>0</v>
      </c>
      <c r="E44" s="53">
        <f t="shared" si="4"/>
        <v>4</v>
      </c>
      <c r="F44" s="56">
        <v>0</v>
      </c>
      <c r="G44" s="57">
        <f t="shared" si="6"/>
        <v>1.9444444444444441E-2</v>
      </c>
      <c r="H44" s="56">
        <v>0</v>
      </c>
    </row>
    <row r="45" spans="1:8" s="70" customFormat="1" ht="36" customHeight="1" x14ac:dyDescent="0.35">
      <c r="A45" s="52">
        <f t="shared" si="5"/>
        <v>0.53333333333333333</v>
      </c>
      <c r="B45" s="53" t="s">
        <v>27</v>
      </c>
      <c r="C45" s="54" t="s">
        <v>14</v>
      </c>
      <c r="D45" s="55">
        <v>0</v>
      </c>
      <c r="E45" s="53">
        <f t="shared" si="4"/>
        <v>4</v>
      </c>
      <c r="F45" s="56">
        <v>0</v>
      </c>
      <c r="G45" s="57">
        <f t="shared" si="6"/>
        <v>1.9444444444444441E-2</v>
      </c>
      <c r="H45" s="56">
        <v>0</v>
      </c>
    </row>
    <row r="46" spans="1:8" s="70" customFormat="1" ht="36" customHeight="1" x14ac:dyDescent="0.35">
      <c r="A46" s="52">
        <f t="shared" si="5"/>
        <v>0.53333333333333333</v>
      </c>
      <c r="B46" s="53" t="s">
        <v>28</v>
      </c>
      <c r="C46" s="54" t="s">
        <v>14</v>
      </c>
      <c r="D46" s="55">
        <v>0</v>
      </c>
      <c r="E46" s="53">
        <f t="shared" si="4"/>
        <v>4</v>
      </c>
      <c r="F46" s="56">
        <v>0</v>
      </c>
      <c r="G46" s="57">
        <f t="shared" si="6"/>
        <v>1.9444444444444441E-2</v>
      </c>
      <c r="H46" s="56">
        <v>0</v>
      </c>
    </row>
    <row r="47" spans="1:8" s="70" customFormat="1" ht="36" customHeight="1" x14ac:dyDescent="0.35">
      <c r="A47" s="52">
        <f t="shared" si="5"/>
        <v>0.53472222222222221</v>
      </c>
      <c r="B47" s="59" t="s">
        <v>11</v>
      </c>
      <c r="C47" s="60" t="s">
        <v>60</v>
      </c>
      <c r="D47" s="55">
        <v>1</v>
      </c>
      <c r="E47" s="53">
        <f t="shared" si="4"/>
        <v>5</v>
      </c>
      <c r="F47" s="56">
        <v>1.3888888888888889E-3</v>
      </c>
      <c r="G47" s="57">
        <f>G46+H46+F47</f>
        <v>2.0833333333333329E-2</v>
      </c>
      <c r="H47" s="61"/>
    </row>
    <row r="48" spans="1:8" s="70" customFormat="1" ht="54.75" customHeight="1" thickBot="1" x14ac:dyDescent="0.4">
      <c r="A48" s="62"/>
      <c r="B48" s="63"/>
      <c r="C48" s="64" t="s">
        <v>5</v>
      </c>
      <c r="D48" s="65" t="s">
        <v>7</v>
      </c>
      <c r="E48" s="66">
        <f>E47</f>
        <v>5</v>
      </c>
      <c r="F48" s="67" t="s">
        <v>6</v>
      </c>
      <c r="G48" s="68">
        <f>G47</f>
        <v>2.0833333333333329E-2</v>
      </c>
      <c r="H48" s="69"/>
    </row>
    <row r="49" spans="1:8" ht="106.5" customHeight="1" thickBot="1" x14ac:dyDescent="0.25">
      <c r="A49" s="174" t="s">
        <v>115</v>
      </c>
      <c r="B49" s="175"/>
      <c r="C49" s="175"/>
      <c r="D49" s="175"/>
      <c r="E49" s="175"/>
      <c r="F49" s="175"/>
      <c r="G49" s="175"/>
      <c r="H49" s="176"/>
    </row>
    <row r="50" spans="1:8" ht="88" thickBot="1" x14ac:dyDescent="0.25">
      <c r="A50" s="33" t="s">
        <v>2</v>
      </c>
      <c r="B50" s="34"/>
      <c r="C50" s="35" t="s">
        <v>3</v>
      </c>
      <c r="D50" s="36" t="s">
        <v>9</v>
      </c>
      <c r="E50" s="36" t="s">
        <v>10</v>
      </c>
      <c r="F50" s="36" t="s">
        <v>4</v>
      </c>
      <c r="G50" s="37" t="s">
        <v>8</v>
      </c>
      <c r="H50" s="38" t="s">
        <v>15</v>
      </c>
    </row>
    <row r="51" spans="1:8" ht="34" x14ac:dyDescent="0.2">
      <c r="A51" s="44">
        <v>0.53819444444444442</v>
      </c>
      <c r="B51" s="45" t="s">
        <v>12</v>
      </c>
      <c r="C51" s="46" t="s">
        <v>47</v>
      </c>
      <c r="D51" s="47">
        <v>0</v>
      </c>
      <c r="E51" s="48">
        <v>0</v>
      </c>
      <c r="F51" s="49" t="s">
        <v>0</v>
      </c>
      <c r="G51" s="50" t="s">
        <v>0</v>
      </c>
      <c r="H51" s="51"/>
    </row>
    <row r="52" spans="1:8" ht="34" x14ac:dyDescent="0.2">
      <c r="A52" s="52">
        <f>A51+F52+H52</f>
        <v>0.54861111111111105</v>
      </c>
      <c r="B52" s="53" t="s">
        <v>13</v>
      </c>
      <c r="C52" s="54" t="s">
        <v>90</v>
      </c>
      <c r="D52" s="55">
        <v>1</v>
      </c>
      <c r="E52" s="53">
        <f>D52</f>
        <v>1</v>
      </c>
      <c r="F52" s="56">
        <v>5.5555555555555558E-3</v>
      </c>
      <c r="G52" s="57">
        <f>F52</f>
        <v>5.5555555555555558E-3</v>
      </c>
      <c r="H52" s="58">
        <v>4.8611111111111112E-3</v>
      </c>
    </row>
    <row r="53" spans="1:8" ht="34" x14ac:dyDescent="0.2">
      <c r="A53" s="52">
        <f>A52+F53+H53</f>
        <v>0.55069444444444438</v>
      </c>
      <c r="B53" s="53" t="s">
        <v>16</v>
      </c>
      <c r="C53" s="54" t="s">
        <v>66</v>
      </c>
      <c r="D53" s="55">
        <v>1</v>
      </c>
      <c r="E53" s="53">
        <f t="shared" ref="E53:E59" si="7">E52+D53</f>
        <v>2</v>
      </c>
      <c r="F53" s="56">
        <v>1.3888888888888889E-3</v>
      </c>
      <c r="G53" s="57">
        <f>G52+H52+F53</f>
        <v>1.1805555555555557E-2</v>
      </c>
      <c r="H53" s="58">
        <v>6.9444444444444447E-4</v>
      </c>
    </row>
    <row r="54" spans="1:8" ht="34" x14ac:dyDescent="0.2">
      <c r="A54" s="52">
        <f>A53+F54+H54</f>
        <v>0.55208333333333326</v>
      </c>
      <c r="B54" s="53" t="s">
        <v>17</v>
      </c>
      <c r="C54" s="54" t="s">
        <v>79</v>
      </c>
      <c r="D54" s="55">
        <v>1</v>
      </c>
      <c r="E54" s="53">
        <f t="shared" si="7"/>
        <v>3</v>
      </c>
      <c r="F54" s="56">
        <v>6.9444444444444447E-4</v>
      </c>
      <c r="G54" s="57">
        <f>G53+H53+F54</f>
        <v>1.3194444444444444E-2</v>
      </c>
      <c r="H54" s="58">
        <v>6.9444444444444447E-4</v>
      </c>
    </row>
    <row r="55" spans="1:8" ht="34" x14ac:dyDescent="0.2">
      <c r="A55" s="52">
        <f t="shared" ref="A55:A59" si="8">A54+F55+H55</f>
        <v>0.55486111111111103</v>
      </c>
      <c r="B55" s="53" t="s">
        <v>18</v>
      </c>
      <c r="C55" s="54" t="s">
        <v>60</v>
      </c>
      <c r="D55" s="55">
        <v>1</v>
      </c>
      <c r="E55" s="53">
        <f t="shared" si="7"/>
        <v>4</v>
      </c>
      <c r="F55" s="56">
        <v>2.0833333333333333E-3</v>
      </c>
      <c r="G55" s="57">
        <f>G54+H54+F55</f>
        <v>1.5972222222222221E-2</v>
      </c>
      <c r="H55" s="58">
        <v>6.9444444444444447E-4</v>
      </c>
    </row>
    <row r="56" spans="1:8" ht="34" x14ac:dyDescent="0.2">
      <c r="A56" s="52">
        <f t="shared" si="8"/>
        <v>0.55902777777777768</v>
      </c>
      <c r="B56" s="53" t="s">
        <v>19</v>
      </c>
      <c r="C56" s="54" t="s">
        <v>95</v>
      </c>
      <c r="D56" s="55">
        <v>4</v>
      </c>
      <c r="E56" s="53">
        <f t="shared" si="7"/>
        <v>8</v>
      </c>
      <c r="F56" s="56">
        <v>3.472222222222222E-3</v>
      </c>
      <c r="G56" s="57">
        <f t="shared" ref="G56:G59" si="9">G55+H55+F56</f>
        <v>2.0138888888888887E-2</v>
      </c>
      <c r="H56" s="58">
        <v>6.9444444444444447E-4</v>
      </c>
    </row>
    <row r="57" spans="1:8" ht="34" x14ac:dyDescent="0.2">
      <c r="A57" s="52">
        <f t="shared" si="8"/>
        <v>0.56249999999999989</v>
      </c>
      <c r="B57" s="53" t="s">
        <v>20</v>
      </c>
      <c r="C57" s="54" t="s">
        <v>116</v>
      </c>
      <c r="D57" s="55">
        <v>1</v>
      </c>
      <c r="E57" s="53">
        <f t="shared" si="7"/>
        <v>9</v>
      </c>
      <c r="F57" s="56">
        <v>2.0833333333333333E-3</v>
      </c>
      <c r="G57" s="57">
        <f t="shared" si="9"/>
        <v>2.2916666666666665E-2</v>
      </c>
      <c r="H57" s="58">
        <v>1.3888888888888889E-3</v>
      </c>
    </row>
    <row r="58" spans="1:8" ht="34" x14ac:dyDescent="0.2">
      <c r="A58" s="52">
        <f t="shared" si="8"/>
        <v>0.56666666666666654</v>
      </c>
      <c r="B58" s="53" t="s">
        <v>21</v>
      </c>
      <c r="C58" s="54" t="s">
        <v>63</v>
      </c>
      <c r="D58" s="55">
        <v>1</v>
      </c>
      <c r="E58" s="53">
        <f t="shared" si="7"/>
        <v>10</v>
      </c>
      <c r="F58" s="56">
        <v>2.7777777777777779E-3</v>
      </c>
      <c r="G58" s="57">
        <f t="shared" si="9"/>
        <v>2.7083333333333331E-2</v>
      </c>
      <c r="H58" s="58">
        <v>1.3888888888888889E-3</v>
      </c>
    </row>
    <row r="59" spans="1:8" ht="34" x14ac:dyDescent="0.2">
      <c r="A59" s="52">
        <f t="shared" si="8"/>
        <v>0.56944444444444431</v>
      </c>
      <c r="B59" s="59" t="s">
        <v>11</v>
      </c>
      <c r="C59" s="60" t="s">
        <v>62</v>
      </c>
      <c r="D59" s="55">
        <v>1</v>
      </c>
      <c r="E59" s="53">
        <f t="shared" si="7"/>
        <v>11</v>
      </c>
      <c r="F59" s="56">
        <v>2.7777777777777779E-3</v>
      </c>
      <c r="G59" s="57">
        <f t="shared" si="9"/>
        <v>3.1249999999999997E-2</v>
      </c>
      <c r="H59" s="61"/>
    </row>
    <row r="60" spans="1:8" ht="35" thickBot="1" x14ac:dyDescent="0.25">
      <c r="A60" s="62"/>
      <c r="B60" s="63"/>
      <c r="C60" s="64" t="s">
        <v>5</v>
      </c>
      <c r="D60" s="65" t="s">
        <v>7</v>
      </c>
      <c r="E60" s="66">
        <f>E59</f>
        <v>11</v>
      </c>
      <c r="F60" s="67" t="s">
        <v>6</v>
      </c>
      <c r="G60" s="68">
        <f>G59</f>
        <v>3.1249999999999997E-2</v>
      </c>
      <c r="H60" s="69"/>
    </row>
    <row r="61" spans="1:8" ht="102.75" customHeight="1" thickBot="1" x14ac:dyDescent="0.25">
      <c r="A61" s="174" t="s">
        <v>117</v>
      </c>
      <c r="B61" s="175"/>
      <c r="C61" s="175"/>
      <c r="D61" s="175"/>
      <c r="E61" s="175"/>
      <c r="F61" s="175"/>
      <c r="G61" s="175"/>
      <c r="H61" s="176"/>
    </row>
    <row r="62" spans="1:8" ht="88" thickBot="1" x14ac:dyDescent="0.25">
      <c r="A62" s="33" t="s">
        <v>2</v>
      </c>
      <c r="B62" s="34"/>
      <c r="C62" s="35" t="s">
        <v>3</v>
      </c>
      <c r="D62" s="36" t="s">
        <v>9</v>
      </c>
      <c r="E62" s="36" t="s">
        <v>10</v>
      </c>
      <c r="F62" s="36" t="s">
        <v>4</v>
      </c>
      <c r="G62" s="37" t="s">
        <v>8</v>
      </c>
      <c r="H62" s="38" t="s">
        <v>15</v>
      </c>
    </row>
    <row r="63" spans="1:8" ht="34" x14ac:dyDescent="0.2">
      <c r="A63" s="44">
        <v>0.63541666666666663</v>
      </c>
      <c r="B63" s="45" t="s">
        <v>12</v>
      </c>
      <c r="C63" s="46" t="s">
        <v>39</v>
      </c>
      <c r="D63" s="47">
        <v>0</v>
      </c>
      <c r="E63" s="48">
        <v>0</v>
      </c>
      <c r="F63" s="49" t="s">
        <v>0</v>
      </c>
      <c r="G63" s="50" t="s">
        <v>0</v>
      </c>
      <c r="H63" s="51"/>
    </row>
    <row r="64" spans="1:8" ht="34" x14ac:dyDescent="0.2">
      <c r="A64" s="52">
        <f>A63+F64+H64</f>
        <v>0.64583333333333326</v>
      </c>
      <c r="B64" s="53" t="s">
        <v>13</v>
      </c>
      <c r="C64" s="54" t="s">
        <v>114</v>
      </c>
      <c r="D64" s="55">
        <v>4</v>
      </c>
      <c r="E64" s="53">
        <f>D64</f>
        <v>4</v>
      </c>
      <c r="F64" s="56">
        <v>6.9444444444444441E-3</v>
      </c>
      <c r="G64" s="57">
        <f>F64</f>
        <v>6.9444444444444441E-3</v>
      </c>
      <c r="H64" s="58">
        <v>3.472222222222222E-3</v>
      </c>
    </row>
    <row r="65" spans="1:8" ht="34" x14ac:dyDescent="0.2">
      <c r="A65" s="52">
        <f>A64+F65+H65</f>
        <v>0.64930555555555547</v>
      </c>
      <c r="B65" s="53" t="s">
        <v>16</v>
      </c>
      <c r="C65" s="54" t="s">
        <v>113</v>
      </c>
      <c r="D65" s="55">
        <v>3</v>
      </c>
      <c r="E65" s="53">
        <f t="shared" ref="E65:E67" si="10">E64+D65</f>
        <v>7</v>
      </c>
      <c r="F65" s="56">
        <v>2.7777777777777779E-3</v>
      </c>
      <c r="G65" s="57">
        <f>G64+H64+F65</f>
        <v>1.3194444444444444E-2</v>
      </c>
      <c r="H65" s="58">
        <v>6.9444444444444447E-4</v>
      </c>
    </row>
    <row r="66" spans="1:8" ht="34" x14ac:dyDescent="0.2">
      <c r="A66" s="52">
        <f>A65+F66+H66</f>
        <v>0.65416666666666656</v>
      </c>
      <c r="B66" s="53" t="s">
        <v>17</v>
      </c>
      <c r="C66" s="54" t="s">
        <v>112</v>
      </c>
      <c r="D66" s="55">
        <v>1</v>
      </c>
      <c r="E66" s="53">
        <f t="shared" si="10"/>
        <v>8</v>
      </c>
      <c r="F66" s="56">
        <v>2.0833333333333333E-3</v>
      </c>
      <c r="G66" s="57">
        <f>G65+H65+F66</f>
        <v>1.5972222222222221E-2</v>
      </c>
      <c r="H66" s="58">
        <v>2.7777777777777779E-3</v>
      </c>
    </row>
    <row r="67" spans="1:8" ht="34" x14ac:dyDescent="0.2">
      <c r="A67" s="52">
        <f>A66+F67+H67</f>
        <v>0.65624999999999989</v>
      </c>
      <c r="B67" s="59" t="s">
        <v>11</v>
      </c>
      <c r="C67" s="60" t="s">
        <v>47</v>
      </c>
      <c r="D67" s="55">
        <v>1</v>
      </c>
      <c r="E67" s="53">
        <f t="shared" si="10"/>
        <v>9</v>
      </c>
      <c r="F67" s="56">
        <v>2.0833333333333333E-3</v>
      </c>
      <c r="G67" s="57">
        <f>G66+H66+F67</f>
        <v>2.0833333333333332E-2</v>
      </c>
      <c r="H67" s="61"/>
    </row>
    <row r="68" spans="1:8" ht="35" thickBot="1" x14ac:dyDescent="0.25">
      <c r="A68" s="62"/>
      <c r="B68" s="63"/>
      <c r="C68" s="64" t="s">
        <v>5</v>
      </c>
      <c r="D68" s="65" t="s">
        <v>7</v>
      </c>
      <c r="E68" s="66">
        <f>E67</f>
        <v>9</v>
      </c>
      <c r="F68" s="67" t="s">
        <v>6</v>
      </c>
      <c r="G68" s="68">
        <f>G67</f>
        <v>2.0833333333333332E-2</v>
      </c>
      <c r="H68" s="69"/>
    </row>
    <row r="69" spans="1:8" ht="87" customHeight="1" thickBot="1" x14ac:dyDescent="0.25">
      <c r="A69" s="174" t="s">
        <v>119</v>
      </c>
      <c r="B69" s="175"/>
      <c r="C69" s="175"/>
      <c r="D69" s="175"/>
      <c r="E69" s="175"/>
      <c r="F69" s="175"/>
      <c r="G69" s="175"/>
      <c r="H69" s="176"/>
    </row>
    <row r="70" spans="1:8" ht="88" thickBot="1" x14ac:dyDescent="0.25">
      <c r="A70" s="33" t="s">
        <v>2</v>
      </c>
      <c r="B70" s="73"/>
      <c r="C70" s="35" t="s">
        <v>3</v>
      </c>
      <c r="D70" s="36" t="s">
        <v>9</v>
      </c>
      <c r="E70" s="36" t="s">
        <v>10</v>
      </c>
      <c r="F70" s="36" t="s">
        <v>4</v>
      </c>
      <c r="G70" s="36" t="s">
        <v>36</v>
      </c>
      <c r="H70" s="38" t="s">
        <v>15</v>
      </c>
    </row>
    <row r="71" spans="1:8" ht="34" x14ac:dyDescent="0.2">
      <c r="A71" s="44">
        <v>0.65625</v>
      </c>
      <c r="B71" s="45" t="s">
        <v>58</v>
      </c>
      <c r="C71" s="46" t="s">
        <v>47</v>
      </c>
      <c r="D71" s="47">
        <v>0</v>
      </c>
      <c r="E71" s="48">
        <v>0</v>
      </c>
      <c r="F71" s="49" t="s">
        <v>0</v>
      </c>
      <c r="G71" s="50" t="s">
        <v>0</v>
      </c>
      <c r="H71" s="51"/>
    </row>
    <row r="72" spans="1:8" ht="34" x14ac:dyDescent="0.2">
      <c r="A72" s="52">
        <f>A71+F72+H72</f>
        <v>0.67013888888888884</v>
      </c>
      <c r="B72" s="125" t="s">
        <v>59</v>
      </c>
      <c r="C72" s="126" t="s">
        <v>48</v>
      </c>
      <c r="D72" s="55">
        <v>1</v>
      </c>
      <c r="E72" s="53">
        <f>D72</f>
        <v>1</v>
      </c>
      <c r="F72" s="56">
        <v>6.9444444444444447E-4</v>
      </c>
      <c r="G72" s="57">
        <f>F72</f>
        <v>6.9444444444444447E-4</v>
      </c>
      <c r="H72" s="58">
        <v>1.3194444444444444E-2</v>
      </c>
    </row>
    <row r="73" spans="1:8" ht="34" x14ac:dyDescent="0.2">
      <c r="A73" s="52">
        <f>A72+F73+H73</f>
        <v>0.67708333333333326</v>
      </c>
      <c r="B73" s="53" t="s">
        <v>13</v>
      </c>
      <c r="C73" s="54" t="s">
        <v>90</v>
      </c>
      <c r="D73" s="55">
        <v>1</v>
      </c>
      <c r="E73" s="53">
        <f t="shared" ref="E73:E87" si="11">E72+D73</f>
        <v>2</v>
      </c>
      <c r="F73" s="56">
        <v>2.7777777777777779E-3</v>
      </c>
      <c r="G73" s="57">
        <f>G72+H72+F73</f>
        <v>1.6666666666666666E-2</v>
      </c>
      <c r="H73" s="58">
        <v>4.1666666666666666E-3</v>
      </c>
    </row>
    <row r="74" spans="1:8" ht="34" x14ac:dyDescent="0.2">
      <c r="A74" s="52">
        <f>A73+F74+H74</f>
        <v>0.68055555555555547</v>
      </c>
      <c r="B74" s="53" t="s">
        <v>16</v>
      </c>
      <c r="C74" s="54" t="s">
        <v>66</v>
      </c>
      <c r="D74" s="55">
        <v>1</v>
      </c>
      <c r="E74" s="53">
        <f t="shared" si="11"/>
        <v>3</v>
      </c>
      <c r="F74" s="56">
        <v>2.0833333333333333E-3</v>
      </c>
      <c r="G74" s="57">
        <f>G73+H73+F74</f>
        <v>2.2916666666666665E-2</v>
      </c>
      <c r="H74" s="58">
        <v>1.3888888888888889E-3</v>
      </c>
    </row>
    <row r="75" spans="1:8" ht="34" x14ac:dyDescent="0.2">
      <c r="A75" s="52">
        <f t="shared" ref="A75:A87" si="12">A74+F75+H75</f>
        <v>0.68472222222222212</v>
      </c>
      <c r="B75" s="53" t="s">
        <v>17</v>
      </c>
      <c r="C75" s="54" t="s">
        <v>65</v>
      </c>
      <c r="D75" s="55">
        <v>4</v>
      </c>
      <c r="E75" s="53">
        <f t="shared" si="11"/>
        <v>7</v>
      </c>
      <c r="F75" s="56">
        <v>2.7777777777777779E-3</v>
      </c>
      <c r="G75" s="57">
        <f>G74+H74+F75</f>
        <v>2.7083333333333331E-2</v>
      </c>
      <c r="H75" s="58">
        <v>1.3888888888888889E-3</v>
      </c>
    </row>
    <row r="76" spans="1:8" ht="34" x14ac:dyDescent="0.2">
      <c r="A76" s="52">
        <f t="shared" si="12"/>
        <v>0.68749999999999989</v>
      </c>
      <c r="B76" s="53" t="s">
        <v>18</v>
      </c>
      <c r="C76" s="54" t="s">
        <v>116</v>
      </c>
      <c r="D76" s="55">
        <v>1</v>
      </c>
      <c r="E76" s="53">
        <f t="shared" si="11"/>
        <v>8</v>
      </c>
      <c r="F76" s="56">
        <v>1.3888888888888889E-3</v>
      </c>
      <c r="G76" s="57">
        <f t="shared" ref="G76:G86" si="13">G75+H75+F76</f>
        <v>2.9861111111111106E-2</v>
      </c>
      <c r="H76" s="56">
        <v>1.3888888888888889E-3</v>
      </c>
    </row>
    <row r="77" spans="1:8" ht="34" x14ac:dyDescent="0.2">
      <c r="A77" s="52">
        <f t="shared" si="12"/>
        <v>0.69166666666666654</v>
      </c>
      <c r="B77" s="53" t="s">
        <v>19</v>
      </c>
      <c r="C77" s="54" t="s">
        <v>63</v>
      </c>
      <c r="D77" s="55">
        <v>1</v>
      </c>
      <c r="E77" s="53">
        <f t="shared" si="11"/>
        <v>9</v>
      </c>
      <c r="F77" s="56">
        <v>2.0833333333333333E-3</v>
      </c>
      <c r="G77" s="57">
        <f t="shared" si="13"/>
        <v>3.3333333333333326E-2</v>
      </c>
      <c r="H77" s="56">
        <v>2.0833333333333333E-3</v>
      </c>
    </row>
    <row r="78" spans="1:8" ht="34" x14ac:dyDescent="0.2">
      <c r="A78" s="52">
        <f t="shared" si="12"/>
        <v>0.69166666666666654</v>
      </c>
      <c r="B78" s="53" t="s">
        <v>20</v>
      </c>
      <c r="C78" s="54" t="s">
        <v>14</v>
      </c>
      <c r="D78" s="55">
        <v>0</v>
      </c>
      <c r="E78" s="53">
        <f t="shared" si="11"/>
        <v>9</v>
      </c>
      <c r="F78" s="56">
        <v>0</v>
      </c>
      <c r="G78" s="57">
        <f t="shared" si="13"/>
        <v>3.5416666666666659E-2</v>
      </c>
      <c r="H78" s="56">
        <v>0</v>
      </c>
    </row>
    <row r="79" spans="1:8" ht="34" x14ac:dyDescent="0.2">
      <c r="A79" s="52">
        <f t="shared" si="12"/>
        <v>0.69166666666666654</v>
      </c>
      <c r="B79" s="53" t="s">
        <v>21</v>
      </c>
      <c r="C79" s="54" t="s">
        <v>14</v>
      </c>
      <c r="D79" s="55">
        <v>0</v>
      </c>
      <c r="E79" s="53">
        <f t="shared" si="11"/>
        <v>9</v>
      </c>
      <c r="F79" s="56">
        <v>0</v>
      </c>
      <c r="G79" s="57">
        <f t="shared" si="13"/>
        <v>3.5416666666666659E-2</v>
      </c>
      <c r="H79" s="56">
        <v>0</v>
      </c>
    </row>
    <row r="80" spans="1:8" ht="34" x14ac:dyDescent="0.2">
      <c r="A80" s="52">
        <f t="shared" si="12"/>
        <v>0.69166666666666654</v>
      </c>
      <c r="B80" s="53" t="s">
        <v>22</v>
      </c>
      <c r="C80" s="54" t="s">
        <v>14</v>
      </c>
      <c r="D80" s="55">
        <v>0</v>
      </c>
      <c r="E80" s="53">
        <f t="shared" si="11"/>
        <v>9</v>
      </c>
      <c r="F80" s="56">
        <v>0</v>
      </c>
      <c r="G80" s="57">
        <f t="shared" si="13"/>
        <v>3.5416666666666659E-2</v>
      </c>
      <c r="H80" s="56">
        <v>0</v>
      </c>
    </row>
    <row r="81" spans="1:8" ht="34" x14ac:dyDescent="0.2">
      <c r="A81" s="52">
        <f t="shared" si="12"/>
        <v>0.69166666666666654</v>
      </c>
      <c r="B81" s="53" t="s">
        <v>23</v>
      </c>
      <c r="C81" s="54" t="s">
        <v>14</v>
      </c>
      <c r="D81" s="55">
        <v>0</v>
      </c>
      <c r="E81" s="53">
        <f t="shared" si="11"/>
        <v>9</v>
      </c>
      <c r="F81" s="56">
        <v>0</v>
      </c>
      <c r="G81" s="57">
        <f t="shared" si="13"/>
        <v>3.5416666666666659E-2</v>
      </c>
      <c r="H81" s="56">
        <v>0</v>
      </c>
    </row>
    <row r="82" spans="1:8" ht="34" x14ac:dyDescent="0.2">
      <c r="A82" s="52">
        <f t="shared" si="12"/>
        <v>0.69166666666666654</v>
      </c>
      <c r="B82" s="53" t="s">
        <v>24</v>
      </c>
      <c r="C82" s="54" t="s">
        <v>14</v>
      </c>
      <c r="D82" s="55">
        <v>0</v>
      </c>
      <c r="E82" s="53">
        <f t="shared" si="11"/>
        <v>9</v>
      </c>
      <c r="F82" s="56">
        <v>0</v>
      </c>
      <c r="G82" s="57">
        <f t="shared" si="13"/>
        <v>3.5416666666666659E-2</v>
      </c>
      <c r="H82" s="56">
        <v>0</v>
      </c>
    </row>
    <row r="83" spans="1:8" ht="34" x14ac:dyDescent="0.2">
      <c r="A83" s="52">
        <f t="shared" si="12"/>
        <v>0.69166666666666654</v>
      </c>
      <c r="B83" s="53" t="s">
        <v>25</v>
      </c>
      <c r="C83" s="54" t="s">
        <v>14</v>
      </c>
      <c r="D83" s="55">
        <v>0</v>
      </c>
      <c r="E83" s="53">
        <f t="shared" si="11"/>
        <v>9</v>
      </c>
      <c r="F83" s="56">
        <v>0</v>
      </c>
      <c r="G83" s="57">
        <f t="shared" si="13"/>
        <v>3.5416666666666659E-2</v>
      </c>
      <c r="H83" s="56">
        <v>0</v>
      </c>
    </row>
    <row r="84" spans="1:8" ht="34" x14ac:dyDescent="0.2">
      <c r="A84" s="52">
        <f t="shared" si="12"/>
        <v>0.69166666666666654</v>
      </c>
      <c r="B84" s="53" t="s">
        <v>26</v>
      </c>
      <c r="C84" s="54" t="s">
        <v>14</v>
      </c>
      <c r="D84" s="55">
        <v>0</v>
      </c>
      <c r="E84" s="53">
        <f t="shared" si="11"/>
        <v>9</v>
      </c>
      <c r="F84" s="56">
        <v>0</v>
      </c>
      <c r="G84" s="57">
        <f t="shared" si="13"/>
        <v>3.5416666666666659E-2</v>
      </c>
      <c r="H84" s="56">
        <v>0</v>
      </c>
    </row>
    <row r="85" spans="1:8" ht="34" x14ac:dyDescent="0.2">
      <c r="A85" s="52">
        <f t="shared" si="12"/>
        <v>0.69166666666666654</v>
      </c>
      <c r="B85" s="53" t="s">
        <v>27</v>
      </c>
      <c r="C85" s="54" t="s">
        <v>14</v>
      </c>
      <c r="D85" s="55">
        <v>0</v>
      </c>
      <c r="E85" s="53">
        <f t="shared" si="11"/>
        <v>9</v>
      </c>
      <c r="F85" s="56">
        <v>0</v>
      </c>
      <c r="G85" s="57">
        <f t="shared" si="13"/>
        <v>3.5416666666666659E-2</v>
      </c>
      <c r="H85" s="56">
        <v>0</v>
      </c>
    </row>
    <row r="86" spans="1:8" ht="34" x14ac:dyDescent="0.2">
      <c r="A86" s="52">
        <f t="shared" si="12"/>
        <v>0.69166666666666654</v>
      </c>
      <c r="B86" s="53" t="s">
        <v>28</v>
      </c>
      <c r="C86" s="54" t="s">
        <v>14</v>
      </c>
      <c r="D86" s="55">
        <v>0</v>
      </c>
      <c r="E86" s="53">
        <f t="shared" si="11"/>
        <v>9</v>
      </c>
      <c r="F86" s="56">
        <v>0</v>
      </c>
      <c r="G86" s="57">
        <f t="shared" si="13"/>
        <v>3.5416666666666659E-2</v>
      </c>
      <c r="H86" s="56">
        <v>0</v>
      </c>
    </row>
    <row r="87" spans="1:8" ht="34" x14ac:dyDescent="0.2">
      <c r="A87" s="52">
        <f t="shared" si="12"/>
        <v>0.69444444444444431</v>
      </c>
      <c r="B87" s="59" t="s">
        <v>11</v>
      </c>
      <c r="C87" s="60" t="s">
        <v>62</v>
      </c>
      <c r="D87" s="55">
        <v>1</v>
      </c>
      <c r="E87" s="53">
        <f t="shared" si="11"/>
        <v>10</v>
      </c>
      <c r="F87" s="56">
        <v>2.7777777777777779E-3</v>
      </c>
      <c r="G87" s="57">
        <f>G86+H86+F87</f>
        <v>3.8194444444444434E-2</v>
      </c>
      <c r="H87" s="61"/>
    </row>
    <row r="88" spans="1:8" ht="35" thickBot="1" x14ac:dyDescent="0.25">
      <c r="A88" s="62"/>
      <c r="B88" s="63"/>
      <c r="C88" s="64" t="s">
        <v>5</v>
      </c>
      <c r="D88" s="65" t="s">
        <v>7</v>
      </c>
      <c r="E88" s="66">
        <f>E87</f>
        <v>10</v>
      </c>
      <c r="F88" s="67" t="s">
        <v>6</v>
      </c>
      <c r="G88" s="68">
        <f>G87</f>
        <v>3.8194444444444434E-2</v>
      </c>
      <c r="H88" s="69"/>
    </row>
    <row r="91" spans="1:8" ht="16" thickBot="1" x14ac:dyDescent="0.25"/>
    <row r="92" spans="1:8" ht="38" customHeight="1" thickBot="1" x14ac:dyDescent="0.25">
      <c r="B92" s="177" t="s">
        <v>68</v>
      </c>
      <c r="C92" s="178"/>
    </row>
    <row r="93" spans="1:8" ht="38" x14ac:dyDescent="0.35">
      <c r="B93" s="111" t="s">
        <v>69</v>
      </c>
      <c r="C93" s="127">
        <f>E21+E28+E60+E68+E88</f>
        <v>53</v>
      </c>
      <c r="D93" s="70">
        <f>C93*15</f>
        <v>795</v>
      </c>
      <c r="E93" s="70">
        <f>91*15</f>
        <v>1365</v>
      </c>
    </row>
    <row r="94" spans="1:8" ht="38" x14ac:dyDescent="0.2">
      <c r="B94" s="113" t="s">
        <v>70</v>
      </c>
      <c r="C94" s="128">
        <f>G21+G28+G60+G68+G88</f>
        <v>0.13194444444444442</v>
      </c>
    </row>
    <row r="95" spans="1:8" ht="39" thickBot="1" x14ac:dyDescent="0.25">
      <c r="B95" s="113" t="s">
        <v>71</v>
      </c>
      <c r="C95" s="110">
        <v>171</v>
      </c>
    </row>
    <row r="96" spans="1:8" ht="38" thickBot="1" x14ac:dyDescent="0.25">
      <c r="B96" s="177" t="s">
        <v>92</v>
      </c>
      <c r="C96" s="178"/>
    </row>
    <row r="97" spans="2:3" ht="38" x14ac:dyDescent="0.2">
      <c r="B97" s="111" t="s">
        <v>69</v>
      </c>
      <c r="C97" s="127">
        <f>E48</f>
        <v>5</v>
      </c>
    </row>
    <row r="98" spans="2:3" ht="38" x14ac:dyDescent="0.2">
      <c r="B98" s="113" t="s">
        <v>70</v>
      </c>
      <c r="C98" s="128">
        <f>G48</f>
        <v>2.0833333333333329E-2</v>
      </c>
    </row>
    <row r="99" spans="2:3" ht="39" thickBot="1" x14ac:dyDescent="0.25">
      <c r="B99" s="113" t="s">
        <v>71</v>
      </c>
      <c r="C99" s="129">
        <v>103</v>
      </c>
    </row>
    <row r="100" spans="2:3" ht="38" thickBot="1" x14ac:dyDescent="0.25">
      <c r="B100" s="177" t="s">
        <v>73</v>
      </c>
      <c r="C100" s="178"/>
    </row>
    <row r="101" spans="2:3" ht="38" x14ac:dyDescent="0.2">
      <c r="B101" s="111" t="s">
        <v>74</v>
      </c>
      <c r="C101" s="112">
        <v>54</v>
      </c>
    </row>
    <row r="102" spans="2:3" ht="38" x14ac:dyDescent="0.2">
      <c r="B102" s="113" t="s">
        <v>75</v>
      </c>
      <c r="C102" s="114" t="s">
        <v>76</v>
      </c>
    </row>
  </sheetData>
  <mergeCells count="10">
    <mergeCell ref="A69:H69"/>
    <mergeCell ref="B92:C92"/>
    <mergeCell ref="B96:C96"/>
    <mergeCell ref="B100:C100"/>
    <mergeCell ref="A1:H1"/>
    <mergeCell ref="A2:H2"/>
    <mergeCell ref="A29:H29"/>
    <mergeCell ref="A22:H22"/>
    <mergeCell ref="A49:H49"/>
    <mergeCell ref="A61:H61"/>
  </mergeCells>
  <phoneticPr fontId="28" type="noConversion"/>
  <pageMargins left="0.7" right="0.7" top="0.75" bottom="0.75" header="0.3" footer="0.3"/>
  <pageSetup paperSize="9" scale="26" orientation="portrait" verticalDpi="0" r:id="rId1"/>
  <rowBreaks count="1" manualBreakCount="1">
    <brk id="28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F20A5-092D-41F0-BCC2-EDA8403850D9}">
  <dimension ref="A1:H77"/>
  <sheetViews>
    <sheetView view="pageBreakPreview" zoomScale="60" zoomScaleNormal="78" workbookViewId="0">
      <selection activeCell="E74" sqref="E74"/>
    </sheetView>
  </sheetViews>
  <sheetFormatPr baseColWidth="10" defaultColWidth="8.83203125" defaultRowHeight="15" x14ac:dyDescent="0.2"/>
  <cols>
    <col min="1" max="1" width="26.6640625" customWidth="1"/>
    <col min="2" max="2" width="68.5" customWidth="1"/>
    <col min="3" max="3" width="50.83203125" customWidth="1"/>
    <col min="4" max="4" width="26.5" customWidth="1"/>
    <col min="5" max="5" width="25.1640625" customWidth="1"/>
    <col min="6" max="6" width="29.33203125" customWidth="1"/>
    <col min="7" max="7" width="31.6640625" customWidth="1"/>
    <col min="8" max="8" width="25.6640625" customWidth="1"/>
  </cols>
  <sheetData>
    <row r="1" spans="1:8" ht="252" customHeight="1" thickBot="1" x14ac:dyDescent="0.25">
      <c r="A1" s="154" t="s">
        <v>120</v>
      </c>
      <c r="B1" s="155"/>
      <c r="C1" s="155"/>
      <c r="D1" s="155"/>
      <c r="E1" s="155"/>
      <c r="F1" s="155"/>
      <c r="G1" s="155"/>
      <c r="H1" s="156"/>
    </row>
    <row r="2" spans="1:8" ht="105.75" customHeight="1" thickBot="1" x14ac:dyDescent="0.25">
      <c r="A2" s="179" t="s">
        <v>109</v>
      </c>
      <c r="B2" s="180"/>
      <c r="C2" s="180"/>
      <c r="D2" s="180"/>
      <c r="E2" s="180"/>
      <c r="F2" s="180"/>
      <c r="G2" s="180"/>
      <c r="H2" s="181"/>
    </row>
    <row r="3" spans="1:8" ht="104.25" customHeight="1" thickBot="1" x14ac:dyDescent="0.25">
      <c r="A3" s="120" t="s">
        <v>1</v>
      </c>
      <c r="B3" s="121"/>
      <c r="C3" s="122" t="s">
        <v>3</v>
      </c>
      <c r="D3" s="123" t="s">
        <v>34</v>
      </c>
      <c r="E3" s="123" t="s">
        <v>35</v>
      </c>
      <c r="F3" s="123" t="s">
        <v>105</v>
      </c>
      <c r="G3" s="123" t="s">
        <v>36</v>
      </c>
      <c r="H3" s="124" t="s">
        <v>37</v>
      </c>
    </row>
    <row r="4" spans="1:8" s="72" customFormat="1" ht="27" customHeight="1" x14ac:dyDescent="0.3">
      <c r="A4" s="74">
        <v>0.30208333333333331</v>
      </c>
      <c r="B4" s="75" t="s">
        <v>12</v>
      </c>
      <c r="C4" s="76" t="s">
        <v>39</v>
      </c>
      <c r="D4" s="77">
        <v>0</v>
      </c>
      <c r="E4" s="78">
        <v>0</v>
      </c>
      <c r="F4" s="79" t="s">
        <v>0</v>
      </c>
      <c r="G4" s="80" t="s">
        <v>0</v>
      </c>
      <c r="H4" s="81"/>
    </row>
    <row r="5" spans="1:8" s="72" customFormat="1" ht="27" customHeight="1" x14ac:dyDescent="0.3">
      <c r="A5" s="82">
        <f>A4+F5+H5</f>
        <v>0.31249999999999994</v>
      </c>
      <c r="B5" s="83" t="s">
        <v>13</v>
      </c>
      <c r="C5" s="84" t="s">
        <v>54</v>
      </c>
      <c r="D5" s="85">
        <v>2</v>
      </c>
      <c r="E5" s="83">
        <f>D5</f>
        <v>2</v>
      </c>
      <c r="F5" s="86">
        <v>6.2499999999999995E-3</v>
      </c>
      <c r="G5" s="87">
        <f>F5</f>
        <v>6.2499999999999995E-3</v>
      </c>
      <c r="H5" s="88">
        <v>4.1666666666666666E-3</v>
      </c>
    </row>
    <row r="6" spans="1:8" s="72" customFormat="1" ht="27" customHeight="1" x14ac:dyDescent="0.3">
      <c r="A6" s="82">
        <f>A5+F6+H6</f>
        <v>0.31597222222222215</v>
      </c>
      <c r="B6" s="83" t="s">
        <v>16</v>
      </c>
      <c r="C6" s="84" t="s">
        <v>98</v>
      </c>
      <c r="D6" s="85">
        <v>5</v>
      </c>
      <c r="E6" s="83">
        <f t="shared" ref="E6:E13" si="0">E5+D6</f>
        <v>7</v>
      </c>
      <c r="F6" s="86">
        <v>2.7777777777777779E-3</v>
      </c>
      <c r="G6" s="87">
        <f>G5+H5+F6</f>
        <v>1.3194444444444444E-2</v>
      </c>
      <c r="H6" s="88">
        <v>6.9444444444444447E-4</v>
      </c>
    </row>
    <row r="7" spans="1:8" s="72" customFormat="1" ht="27" customHeight="1" x14ac:dyDescent="0.3">
      <c r="A7" s="82">
        <f>A6+F7+H7</f>
        <v>0.31736111111111104</v>
      </c>
      <c r="B7" s="83" t="s">
        <v>17</v>
      </c>
      <c r="C7" s="84" t="s">
        <v>83</v>
      </c>
      <c r="D7" s="85">
        <v>1</v>
      </c>
      <c r="E7" s="83">
        <f t="shared" si="0"/>
        <v>8</v>
      </c>
      <c r="F7" s="86">
        <v>6.9444444444444447E-4</v>
      </c>
      <c r="G7" s="87">
        <f>G6+H6+F7</f>
        <v>1.4583333333333332E-2</v>
      </c>
      <c r="H7" s="88">
        <v>6.9444444444444447E-4</v>
      </c>
    </row>
    <row r="8" spans="1:8" s="72" customFormat="1" ht="27" customHeight="1" x14ac:dyDescent="0.3">
      <c r="A8" s="82">
        <f t="shared" ref="A8:A13" si="1">A7+F8+H8</f>
        <v>0.31944444444444436</v>
      </c>
      <c r="B8" s="83" t="s">
        <v>18</v>
      </c>
      <c r="C8" s="84" t="s">
        <v>84</v>
      </c>
      <c r="D8" s="85">
        <v>1</v>
      </c>
      <c r="E8" s="83">
        <f t="shared" si="0"/>
        <v>9</v>
      </c>
      <c r="F8" s="86">
        <v>6.9444444444444447E-4</v>
      </c>
      <c r="G8" s="87">
        <f>G7+H7+F8</f>
        <v>1.5972222222222221E-2</v>
      </c>
      <c r="H8" s="88">
        <v>1.3888888888888889E-3</v>
      </c>
    </row>
    <row r="9" spans="1:8" s="72" customFormat="1" ht="27" customHeight="1" x14ac:dyDescent="0.3">
      <c r="A9" s="82">
        <f t="shared" si="1"/>
        <v>0.32291666666666657</v>
      </c>
      <c r="B9" s="83" t="s">
        <v>19</v>
      </c>
      <c r="C9" s="84" t="s">
        <v>99</v>
      </c>
      <c r="D9" s="85">
        <v>1</v>
      </c>
      <c r="E9" s="83">
        <f t="shared" si="0"/>
        <v>10</v>
      </c>
      <c r="F9" s="86">
        <v>1.3888888888888889E-3</v>
      </c>
      <c r="G9" s="87">
        <f t="shared" ref="G9:G13" si="2">G8+H8+F9</f>
        <v>1.8749999999999996E-2</v>
      </c>
      <c r="H9" s="88">
        <v>2.0833333333333333E-3</v>
      </c>
    </row>
    <row r="10" spans="1:8" s="72" customFormat="1" ht="27" customHeight="1" x14ac:dyDescent="0.3">
      <c r="A10" s="130">
        <f t="shared" si="1"/>
        <v>0.32638888888888878</v>
      </c>
      <c r="B10" s="131" t="s">
        <v>20</v>
      </c>
      <c r="C10" s="84" t="s">
        <v>81</v>
      </c>
      <c r="D10" s="85">
        <v>2</v>
      </c>
      <c r="E10" s="131">
        <f t="shared" si="0"/>
        <v>12</v>
      </c>
      <c r="F10" s="86">
        <v>2.0833333333333333E-3</v>
      </c>
      <c r="G10" s="132">
        <f t="shared" si="2"/>
        <v>2.2916666666666662E-2</v>
      </c>
      <c r="H10" s="88">
        <v>1.3888888888888889E-3</v>
      </c>
    </row>
    <row r="11" spans="1:8" s="72" customFormat="1" ht="27" customHeight="1" x14ac:dyDescent="0.3">
      <c r="A11" s="130">
        <f t="shared" si="1"/>
        <v>0.32638888888888878</v>
      </c>
      <c r="B11" s="131" t="s">
        <v>21</v>
      </c>
      <c r="C11" s="84" t="s">
        <v>14</v>
      </c>
      <c r="D11" s="85">
        <v>0</v>
      </c>
      <c r="E11" s="131">
        <f t="shared" si="0"/>
        <v>12</v>
      </c>
      <c r="F11" s="86">
        <v>0</v>
      </c>
      <c r="G11" s="132">
        <f t="shared" si="2"/>
        <v>2.4305555555555549E-2</v>
      </c>
      <c r="H11" s="88">
        <v>0</v>
      </c>
    </row>
    <row r="12" spans="1:8" s="72" customFormat="1" ht="27" customHeight="1" x14ac:dyDescent="0.3">
      <c r="A12" s="130">
        <f>A11+F12+H12</f>
        <v>0.32986111111111099</v>
      </c>
      <c r="B12" s="89" t="s">
        <v>45</v>
      </c>
      <c r="C12" s="90" t="s">
        <v>47</v>
      </c>
      <c r="D12" s="85">
        <v>3</v>
      </c>
      <c r="E12" s="131">
        <f>E11+D12</f>
        <v>15</v>
      </c>
      <c r="F12" s="86">
        <v>2.7777777777777779E-3</v>
      </c>
      <c r="G12" s="132">
        <f>G11+H11+F12</f>
        <v>2.7083333333333327E-2</v>
      </c>
      <c r="H12" s="88">
        <v>6.9444444444444447E-4</v>
      </c>
    </row>
    <row r="13" spans="1:8" s="72" customFormat="1" ht="27" customHeight="1" x14ac:dyDescent="0.3">
      <c r="A13" s="130">
        <f t="shared" si="1"/>
        <v>0.33680555555555541</v>
      </c>
      <c r="B13" s="89" t="s">
        <v>46</v>
      </c>
      <c r="C13" s="90" t="s">
        <v>48</v>
      </c>
      <c r="D13" s="85">
        <v>1</v>
      </c>
      <c r="E13" s="131">
        <f t="shared" si="0"/>
        <v>16</v>
      </c>
      <c r="F13" s="86">
        <v>6.9444444444444441E-3</v>
      </c>
      <c r="G13" s="132">
        <f t="shared" si="2"/>
        <v>3.4722222222222217E-2</v>
      </c>
      <c r="H13" s="91"/>
    </row>
    <row r="14" spans="1:8" s="72" customFormat="1" ht="27" customHeight="1" thickBot="1" x14ac:dyDescent="0.35">
      <c r="A14" s="92"/>
      <c r="B14" s="93"/>
      <c r="C14" s="94" t="s">
        <v>5</v>
      </c>
      <c r="D14" s="95" t="s">
        <v>7</v>
      </c>
      <c r="E14" s="96">
        <f>E13</f>
        <v>16</v>
      </c>
      <c r="F14" s="97" t="s">
        <v>6</v>
      </c>
      <c r="G14" s="98">
        <f>G13</f>
        <v>3.4722222222222217E-2</v>
      </c>
      <c r="H14" s="133"/>
    </row>
    <row r="15" spans="1:8" s="72" customFormat="1" ht="69.75" customHeight="1" thickBot="1" x14ac:dyDescent="0.35">
      <c r="A15" s="179" t="s">
        <v>111</v>
      </c>
      <c r="B15" s="180"/>
      <c r="C15" s="180"/>
      <c r="D15" s="180"/>
      <c r="E15" s="180"/>
      <c r="F15" s="180"/>
      <c r="G15" s="180"/>
      <c r="H15" s="181"/>
    </row>
    <row r="16" spans="1:8" s="72" customFormat="1" ht="88.5" customHeight="1" thickBot="1" x14ac:dyDescent="0.35">
      <c r="A16" s="33" t="s">
        <v>2</v>
      </c>
      <c r="B16" s="34"/>
      <c r="C16" s="35" t="s">
        <v>3</v>
      </c>
      <c r="D16" s="36" t="s">
        <v>9</v>
      </c>
      <c r="E16" s="36" t="s">
        <v>10</v>
      </c>
      <c r="F16" s="36" t="s">
        <v>4</v>
      </c>
      <c r="G16" s="37" t="s">
        <v>8</v>
      </c>
      <c r="H16" s="38" t="s">
        <v>15</v>
      </c>
    </row>
    <row r="17" spans="1:8" s="72" customFormat="1" ht="27" customHeight="1" x14ac:dyDescent="0.3">
      <c r="A17" s="74">
        <v>0.34375</v>
      </c>
      <c r="B17" s="75" t="s">
        <v>12</v>
      </c>
      <c r="C17" s="76" t="s">
        <v>48</v>
      </c>
      <c r="D17" s="77">
        <v>0</v>
      </c>
      <c r="E17" s="78">
        <v>0</v>
      </c>
      <c r="F17" s="79" t="s">
        <v>0</v>
      </c>
      <c r="G17" s="80" t="s">
        <v>0</v>
      </c>
      <c r="H17" s="81"/>
    </row>
    <row r="18" spans="1:8" s="72" customFormat="1" ht="27" customHeight="1" x14ac:dyDescent="0.3">
      <c r="A18" s="82">
        <f>A17+F18+H18</f>
        <v>0.35069444444444442</v>
      </c>
      <c r="B18" s="83" t="s">
        <v>13</v>
      </c>
      <c r="C18" s="84" t="s">
        <v>56</v>
      </c>
      <c r="D18" s="85">
        <v>7</v>
      </c>
      <c r="E18" s="83">
        <f>D18</f>
        <v>7</v>
      </c>
      <c r="F18" s="86">
        <v>5.5555555555555558E-3</v>
      </c>
      <c r="G18" s="87">
        <f>F18</f>
        <v>5.5555555555555558E-3</v>
      </c>
      <c r="H18" s="88">
        <v>1.3888888888888889E-3</v>
      </c>
    </row>
    <row r="19" spans="1:8" s="72" customFormat="1" ht="27" customHeight="1" x14ac:dyDescent="0.3">
      <c r="A19" s="82">
        <f>A18+F19+H19</f>
        <v>0.35763888888888884</v>
      </c>
      <c r="B19" s="83" t="s">
        <v>16</v>
      </c>
      <c r="C19" s="84" t="s">
        <v>55</v>
      </c>
      <c r="D19" s="85">
        <v>5</v>
      </c>
      <c r="E19" s="83">
        <f t="shared" ref="E19:E20" si="3">E18+D19</f>
        <v>12</v>
      </c>
      <c r="F19" s="86">
        <v>5.5555555555555558E-3</v>
      </c>
      <c r="G19" s="87">
        <f>G18+H18+F19</f>
        <v>1.2500000000000001E-2</v>
      </c>
      <c r="H19" s="88">
        <v>1.3888888888888889E-3</v>
      </c>
    </row>
    <row r="20" spans="1:8" s="72" customFormat="1" ht="27" customHeight="1" x14ac:dyDescent="0.3">
      <c r="A20" s="82">
        <f>A19+F20+H20</f>
        <v>0.36111111111111105</v>
      </c>
      <c r="B20" s="89" t="s">
        <v>11</v>
      </c>
      <c r="C20" s="90" t="s">
        <v>114</v>
      </c>
      <c r="D20" s="85">
        <v>4</v>
      </c>
      <c r="E20" s="83">
        <f t="shared" si="3"/>
        <v>16</v>
      </c>
      <c r="F20" s="86">
        <v>3.472222222222222E-3</v>
      </c>
      <c r="G20" s="87">
        <f>G19+H19+F20</f>
        <v>1.7361111111111112E-2</v>
      </c>
      <c r="H20" s="91"/>
    </row>
    <row r="21" spans="1:8" s="72" customFormat="1" ht="27" customHeight="1" thickBot="1" x14ac:dyDescent="0.35">
      <c r="A21" s="92"/>
      <c r="B21" s="93"/>
      <c r="C21" s="94" t="s">
        <v>5</v>
      </c>
      <c r="D21" s="95" t="s">
        <v>7</v>
      </c>
      <c r="E21" s="96">
        <f>E20</f>
        <v>16</v>
      </c>
      <c r="F21" s="97" t="s">
        <v>6</v>
      </c>
      <c r="G21" s="98">
        <f>G20</f>
        <v>1.7361111111111112E-2</v>
      </c>
      <c r="H21" s="99"/>
    </row>
    <row r="22" spans="1:8" ht="81" customHeight="1" thickBot="1" x14ac:dyDescent="0.25">
      <c r="A22" s="179" t="s">
        <v>121</v>
      </c>
      <c r="B22" s="180"/>
      <c r="C22" s="180"/>
      <c r="D22" s="180"/>
      <c r="E22" s="180"/>
      <c r="F22" s="180"/>
      <c r="G22" s="180"/>
      <c r="H22" s="181"/>
    </row>
    <row r="23" spans="1:8" ht="88" thickBot="1" x14ac:dyDescent="0.25">
      <c r="A23" s="33" t="s">
        <v>2</v>
      </c>
      <c r="B23" s="34"/>
      <c r="C23" s="120" t="s">
        <v>3</v>
      </c>
      <c r="D23" s="121" t="s">
        <v>9</v>
      </c>
      <c r="E23" s="122" t="s">
        <v>10</v>
      </c>
      <c r="F23" s="123" t="s">
        <v>4</v>
      </c>
      <c r="G23" s="123" t="s">
        <v>8</v>
      </c>
      <c r="H23" s="123" t="s">
        <v>15</v>
      </c>
    </row>
    <row r="24" spans="1:8" ht="27" x14ac:dyDescent="0.2">
      <c r="A24" s="74">
        <v>0.51388888888888895</v>
      </c>
      <c r="B24" s="75" t="s">
        <v>12</v>
      </c>
      <c r="C24" s="76" t="s">
        <v>47</v>
      </c>
      <c r="D24" s="77">
        <v>0</v>
      </c>
      <c r="E24" s="78">
        <v>0</v>
      </c>
      <c r="F24" s="79" t="s">
        <v>0</v>
      </c>
      <c r="G24" s="80" t="s">
        <v>0</v>
      </c>
      <c r="H24" s="81"/>
    </row>
    <row r="25" spans="1:8" ht="27" x14ac:dyDescent="0.2">
      <c r="A25" s="82">
        <f>A24+F25+H25</f>
        <v>0.52083333333333337</v>
      </c>
      <c r="B25" s="89" t="s">
        <v>59</v>
      </c>
      <c r="C25" s="90" t="s">
        <v>48</v>
      </c>
      <c r="D25" s="85">
        <v>1</v>
      </c>
      <c r="E25" s="83">
        <f>D25</f>
        <v>1</v>
      </c>
      <c r="F25" s="86">
        <v>1.3888888888888889E-3</v>
      </c>
      <c r="G25" s="87">
        <f>F25</f>
        <v>1.3888888888888889E-3</v>
      </c>
      <c r="H25" s="88">
        <v>5.5555555555555558E-3</v>
      </c>
    </row>
    <row r="26" spans="1:8" ht="27" x14ac:dyDescent="0.2">
      <c r="A26" s="82">
        <f>A25+F26+H26</f>
        <v>0.52777777777777779</v>
      </c>
      <c r="B26" s="83" t="s">
        <v>13</v>
      </c>
      <c r="C26" s="84" t="s">
        <v>101</v>
      </c>
      <c r="D26" s="85">
        <v>4</v>
      </c>
      <c r="E26" s="83">
        <f t="shared" ref="E26:E29" si="4">E25+D26</f>
        <v>5</v>
      </c>
      <c r="F26" s="86">
        <v>2.7777777777777779E-3</v>
      </c>
      <c r="G26" s="87">
        <f>G25+H25+F26</f>
        <v>9.7222222222222224E-3</v>
      </c>
      <c r="H26" s="88">
        <v>4.1666666666666666E-3</v>
      </c>
    </row>
    <row r="27" spans="1:8" ht="27" x14ac:dyDescent="0.2">
      <c r="A27" s="82">
        <f>A26+F27+H27</f>
        <v>0.53125</v>
      </c>
      <c r="B27" s="83" t="s">
        <v>16</v>
      </c>
      <c r="C27" s="84" t="s">
        <v>52</v>
      </c>
      <c r="D27" s="85">
        <v>1</v>
      </c>
      <c r="E27" s="83">
        <f t="shared" si="4"/>
        <v>6</v>
      </c>
      <c r="F27" s="86">
        <v>2.0833333333333333E-3</v>
      </c>
      <c r="G27" s="87">
        <f>G26+H26+F27</f>
        <v>1.5972222222222221E-2</v>
      </c>
      <c r="H27" s="88">
        <v>1.3888888888888889E-3</v>
      </c>
    </row>
    <row r="28" spans="1:8" ht="27" x14ac:dyDescent="0.2">
      <c r="A28" s="82">
        <f t="shared" ref="A28:A29" si="5">A27+F28+H28</f>
        <v>0.53333333333333333</v>
      </c>
      <c r="B28" s="83" t="s">
        <v>17</v>
      </c>
      <c r="C28" s="84" t="s">
        <v>102</v>
      </c>
      <c r="D28" s="85">
        <v>2</v>
      </c>
      <c r="E28" s="83">
        <f t="shared" si="4"/>
        <v>8</v>
      </c>
      <c r="F28" s="86">
        <v>1.3888888888888889E-3</v>
      </c>
      <c r="G28" s="87">
        <f>G27+H27+F28</f>
        <v>1.8749999999999996E-2</v>
      </c>
      <c r="H28" s="88">
        <v>6.9444444444444447E-4</v>
      </c>
    </row>
    <row r="29" spans="1:8" ht="27" x14ac:dyDescent="0.2">
      <c r="A29" s="82">
        <f t="shared" si="5"/>
        <v>0.53472222222222221</v>
      </c>
      <c r="B29" s="89" t="s">
        <v>11</v>
      </c>
      <c r="C29" s="90" t="s">
        <v>54</v>
      </c>
      <c r="D29" s="85">
        <v>1</v>
      </c>
      <c r="E29" s="83">
        <f t="shared" si="4"/>
        <v>9</v>
      </c>
      <c r="F29" s="86">
        <v>1.3888888888888889E-3</v>
      </c>
      <c r="G29" s="87">
        <f>G28+H28+F29</f>
        <v>2.0833333333333329E-2</v>
      </c>
      <c r="H29" s="91"/>
    </row>
    <row r="30" spans="1:8" ht="28" thickBot="1" x14ac:dyDescent="0.25">
      <c r="A30" s="92"/>
      <c r="B30" s="93"/>
      <c r="C30" s="94" t="s">
        <v>5</v>
      </c>
      <c r="D30" s="95" t="s">
        <v>7</v>
      </c>
      <c r="E30" s="96">
        <f>E29</f>
        <v>9</v>
      </c>
      <c r="F30" s="97" t="s">
        <v>6</v>
      </c>
      <c r="G30" s="98">
        <f>G29</f>
        <v>2.0833333333333329E-2</v>
      </c>
      <c r="H30" s="99"/>
    </row>
    <row r="31" spans="1:8" ht="90.75" customHeight="1" thickBot="1" x14ac:dyDescent="0.25">
      <c r="A31" s="179" t="s">
        <v>115</v>
      </c>
      <c r="B31" s="180"/>
      <c r="C31" s="180"/>
      <c r="D31" s="180"/>
      <c r="E31" s="180"/>
      <c r="F31" s="180"/>
      <c r="G31" s="180"/>
      <c r="H31" s="181"/>
    </row>
    <row r="32" spans="1:8" ht="88" thickBot="1" x14ac:dyDescent="0.25">
      <c r="A32" s="33" t="s">
        <v>2</v>
      </c>
      <c r="B32" s="120"/>
      <c r="C32" s="121" t="s">
        <v>3</v>
      </c>
      <c r="D32" s="122" t="s">
        <v>9</v>
      </c>
      <c r="E32" s="123" t="s">
        <v>10</v>
      </c>
      <c r="F32" s="123" t="s">
        <v>4</v>
      </c>
      <c r="G32" s="123" t="s">
        <v>8</v>
      </c>
      <c r="H32" s="123" t="s">
        <v>15</v>
      </c>
    </row>
    <row r="33" spans="1:8" ht="27" x14ac:dyDescent="0.2">
      <c r="A33" s="74">
        <v>0.53819444444444442</v>
      </c>
      <c r="B33" s="75" t="s">
        <v>12</v>
      </c>
      <c r="C33" s="76" t="s">
        <v>47</v>
      </c>
      <c r="D33" s="77">
        <v>0</v>
      </c>
      <c r="E33" s="78">
        <v>0</v>
      </c>
      <c r="F33" s="79" t="s">
        <v>0</v>
      </c>
      <c r="G33" s="80" t="s">
        <v>0</v>
      </c>
      <c r="H33" s="81"/>
    </row>
    <row r="34" spans="1:8" ht="27" x14ac:dyDescent="0.2">
      <c r="A34" s="82">
        <f>A33+F34+H34</f>
        <v>0.55208333333333326</v>
      </c>
      <c r="B34" s="83" t="s">
        <v>13</v>
      </c>
      <c r="C34" s="84" t="s">
        <v>44</v>
      </c>
      <c r="D34" s="85">
        <v>3</v>
      </c>
      <c r="E34" s="83">
        <f>D34</f>
        <v>3</v>
      </c>
      <c r="F34" s="86">
        <v>7.6388888888888886E-3</v>
      </c>
      <c r="G34" s="87">
        <f>F34</f>
        <v>7.6388888888888886E-3</v>
      </c>
      <c r="H34" s="88">
        <v>6.2499999999999995E-3</v>
      </c>
    </row>
    <row r="35" spans="1:8" ht="27" x14ac:dyDescent="0.2">
      <c r="A35" s="82">
        <f>A34+F35+H35</f>
        <v>0.55555555555555547</v>
      </c>
      <c r="B35" s="83" t="s">
        <v>16</v>
      </c>
      <c r="C35" s="84" t="s">
        <v>81</v>
      </c>
      <c r="D35" s="85">
        <v>2</v>
      </c>
      <c r="E35" s="83">
        <f t="shared" ref="E35:E43" si="6">E34+D35</f>
        <v>5</v>
      </c>
      <c r="F35" s="86">
        <v>2.0833333333333333E-3</v>
      </c>
      <c r="G35" s="87">
        <f>G34+H34+F35</f>
        <v>1.5972222222222221E-2</v>
      </c>
      <c r="H35" s="88">
        <v>1.3888888888888889E-3</v>
      </c>
    </row>
    <row r="36" spans="1:8" ht="27" x14ac:dyDescent="0.2">
      <c r="A36" s="82">
        <f>A35+F36+H36</f>
        <v>0.5576388888888888</v>
      </c>
      <c r="B36" s="83" t="s">
        <v>17</v>
      </c>
      <c r="C36" s="84" t="s">
        <v>98</v>
      </c>
      <c r="D36" s="85">
        <v>3</v>
      </c>
      <c r="E36" s="83">
        <f t="shared" si="6"/>
        <v>8</v>
      </c>
      <c r="F36" s="86">
        <v>1.3888888888888889E-3</v>
      </c>
      <c r="G36" s="87">
        <f>G35+H35+F36</f>
        <v>1.8749999999999996E-2</v>
      </c>
      <c r="H36" s="88">
        <v>6.9444444444444447E-4</v>
      </c>
    </row>
    <row r="37" spans="1:8" ht="27" x14ac:dyDescent="0.2">
      <c r="A37" s="82">
        <f t="shared" ref="A37:A43" si="7">A36+F37+H37</f>
        <v>0.55902777777777768</v>
      </c>
      <c r="B37" s="83" t="s">
        <v>18</v>
      </c>
      <c r="C37" s="84" t="s">
        <v>83</v>
      </c>
      <c r="D37" s="85">
        <v>1</v>
      </c>
      <c r="E37" s="83">
        <f t="shared" si="6"/>
        <v>9</v>
      </c>
      <c r="F37" s="86">
        <v>6.9444444444444447E-4</v>
      </c>
      <c r="G37" s="87">
        <f>G36+H36+F37</f>
        <v>2.0138888888888887E-2</v>
      </c>
      <c r="H37" s="88">
        <v>6.9444444444444447E-4</v>
      </c>
    </row>
    <row r="38" spans="1:8" ht="27" x14ac:dyDescent="0.2">
      <c r="A38" s="82">
        <f t="shared" si="7"/>
        <v>0.56111111111111101</v>
      </c>
      <c r="B38" s="83" t="s">
        <v>19</v>
      </c>
      <c r="C38" s="84" t="s">
        <v>84</v>
      </c>
      <c r="D38" s="85">
        <v>1</v>
      </c>
      <c r="E38" s="83">
        <f t="shared" si="6"/>
        <v>10</v>
      </c>
      <c r="F38" s="86">
        <v>1.3888888888888889E-3</v>
      </c>
      <c r="G38" s="87">
        <f t="shared" ref="G38:G43" si="8">G37+H37+F38</f>
        <v>2.222222222222222E-2</v>
      </c>
      <c r="H38" s="88">
        <v>6.9444444444444447E-4</v>
      </c>
    </row>
    <row r="39" spans="1:8" ht="27" x14ac:dyDescent="0.2">
      <c r="A39" s="82">
        <f t="shared" si="7"/>
        <v>0.56458333333333321</v>
      </c>
      <c r="B39" s="83" t="s">
        <v>20</v>
      </c>
      <c r="C39" s="84" t="s">
        <v>99</v>
      </c>
      <c r="D39" s="85">
        <v>1</v>
      </c>
      <c r="E39" s="83">
        <f t="shared" si="6"/>
        <v>11</v>
      </c>
      <c r="F39" s="86">
        <v>6.9444444444444447E-4</v>
      </c>
      <c r="G39" s="87">
        <f t="shared" si="8"/>
        <v>2.361111111111111E-2</v>
      </c>
      <c r="H39" s="88">
        <v>2.7777777777777779E-3</v>
      </c>
    </row>
    <row r="40" spans="1:8" ht="27" x14ac:dyDescent="0.2">
      <c r="A40" s="82">
        <f t="shared" si="7"/>
        <v>0.57152777777777763</v>
      </c>
      <c r="B40" s="83" t="s">
        <v>21</v>
      </c>
      <c r="C40" s="84" t="s">
        <v>40</v>
      </c>
      <c r="D40" s="85">
        <v>11</v>
      </c>
      <c r="E40" s="83">
        <f t="shared" si="6"/>
        <v>22</v>
      </c>
      <c r="F40" s="86">
        <v>6.2499999999999995E-3</v>
      </c>
      <c r="G40" s="87">
        <f t="shared" si="8"/>
        <v>3.2638888888888891E-2</v>
      </c>
      <c r="H40" s="88">
        <v>6.9444444444444447E-4</v>
      </c>
    </row>
    <row r="41" spans="1:8" ht="27" x14ac:dyDescent="0.2">
      <c r="A41" s="130">
        <f t="shared" si="7"/>
        <v>0.5743055555555554</v>
      </c>
      <c r="B41" s="131" t="s">
        <v>22</v>
      </c>
      <c r="C41" s="84" t="s">
        <v>41</v>
      </c>
      <c r="D41" s="85">
        <v>1</v>
      </c>
      <c r="E41" s="131">
        <f t="shared" si="6"/>
        <v>23</v>
      </c>
      <c r="F41" s="86">
        <v>1.3888888888888889E-3</v>
      </c>
      <c r="G41" s="132">
        <f t="shared" si="8"/>
        <v>3.4722222222222224E-2</v>
      </c>
      <c r="H41" s="88">
        <v>1.3888888888888889E-3</v>
      </c>
    </row>
    <row r="42" spans="1:8" ht="27" x14ac:dyDescent="0.2">
      <c r="A42" s="130">
        <f t="shared" si="7"/>
        <v>0.57638888888888873</v>
      </c>
      <c r="B42" s="131" t="s">
        <v>23</v>
      </c>
      <c r="C42" s="84" t="s">
        <v>42</v>
      </c>
      <c r="D42" s="85">
        <v>2</v>
      </c>
      <c r="E42" s="131">
        <f t="shared" si="6"/>
        <v>25</v>
      </c>
      <c r="F42" s="86">
        <v>1.3888888888888889E-3</v>
      </c>
      <c r="G42" s="132">
        <f t="shared" si="8"/>
        <v>3.7500000000000006E-2</v>
      </c>
      <c r="H42" s="88">
        <v>6.9444444444444447E-4</v>
      </c>
    </row>
    <row r="43" spans="1:8" ht="27" x14ac:dyDescent="0.2">
      <c r="A43" s="130">
        <f t="shared" si="7"/>
        <v>0.57986111111111094</v>
      </c>
      <c r="B43" s="89" t="s">
        <v>11</v>
      </c>
      <c r="C43" s="90" t="s">
        <v>43</v>
      </c>
      <c r="D43" s="85">
        <v>6</v>
      </c>
      <c r="E43" s="131">
        <f t="shared" si="6"/>
        <v>31</v>
      </c>
      <c r="F43" s="86">
        <v>3.472222222222222E-3</v>
      </c>
      <c r="G43" s="134">
        <f t="shared" si="8"/>
        <v>4.1666666666666671E-2</v>
      </c>
      <c r="H43" s="91"/>
    </row>
    <row r="44" spans="1:8" ht="28" thickBot="1" x14ac:dyDescent="0.25">
      <c r="A44" s="92"/>
      <c r="B44" s="93"/>
      <c r="C44" s="94" t="s">
        <v>5</v>
      </c>
      <c r="D44" s="95" t="s">
        <v>7</v>
      </c>
      <c r="E44" s="96">
        <f>E43</f>
        <v>31</v>
      </c>
      <c r="F44" s="97" t="s">
        <v>6</v>
      </c>
      <c r="G44" s="135">
        <f>G43</f>
        <v>4.1666666666666671E-2</v>
      </c>
      <c r="H44" s="99"/>
    </row>
    <row r="45" spans="1:8" ht="72" customHeight="1" thickBot="1" x14ac:dyDescent="0.25">
      <c r="A45" s="179" t="s">
        <v>117</v>
      </c>
      <c r="B45" s="180"/>
      <c r="C45" s="180"/>
      <c r="D45" s="180"/>
      <c r="E45" s="180"/>
      <c r="F45" s="180"/>
      <c r="G45" s="180"/>
      <c r="H45" s="181"/>
    </row>
    <row r="46" spans="1:8" ht="88" thickBot="1" x14ac:dyDescent="0.25">
      <c r="A46" s="33" t="s">
        <v>2</v>
      </c>
      <c r="B46" s="120"/>
      <c r="C46" s="121" t="s">
        <v>3</v>
      </c>
      <c r="D46" s="122" t="s">
        <v>9</v>
      </c>
      <c r="E46" s="123" t="s">
        <v>10</v>
      </c>
      <c r="F46" s="123" t="s">
        <v>4</v>
      </c>
      <c r="G46" s="123" t="s">
        <v>8</v>
      </c>
      <c r="H46" s="123" t="s">
        <v>15</v>
      </c>
    </row>
    <row r="47" spans="1:8" ht="27" x14ac:dyDescent="0.2">
      <c r="A47" s="74">
        <v>0.625</v>
      </c>
      <c r="B47" s="75" t="s">
        <v>12</v>
      </c>
      <c r="C47" s="76" t="s">
        <v>39</v>
      </c>
      <c r="D47" s="77">
        <v>0</v>
      </c>
      <c r="E47" s="78">
        <v>0</v>
      </c>
      <c r="F47" s="79" t="s">
        <v>0</v>
      </c>
      <c r="G47" s="80" t="s">
        <v>0</v>
      </c>
      <c r="H47" s="81"/>
    </row>
    <row r="48" spans="1:8" ht="27" x14ac:dyDescent="0.2">
      <c r="A48" s="82">
        <f>A47+F48+H48</f>
        <v>0.63541666666666663</v>
      </c>
      <c r="B48" s="83" t="s">
        <v>13</v>
      </c>
      <c r="C48" s="84" t="s">
        <v>114</v>
      </c>
      <c r="D48" s="85">
        <v>4</v>
      </c>
      <c r="E48" s="83">
        <f>D48</f>
        <v>4</v>
      </c>
      <c r="F48" s="86">
        <v>6.9444444444444441E-3</v>
      </c>
      <c r="G48" s="87">
        <f>F48</f>
        <v>6.9444444444444441E-3</v>
      </c>
      <c r="H48" s="88">
        <v>3.472222222222222E-3</v>
      </c>
    </row>
    <row r="49" spans="1:8" ht="27" x14ac:dyDescent="0.2">
      <c r="A49" s="82">
        <f>A48+F49+H49</f>
        <v>0.63888888888888884</v>
      </c>
      <c r="B49" s="83" t="s">
        <v>16</v>
      </c>
      <c r="C49" s="84" t="s">
        <v>55</v>
      </c>
      <c r="D49" s="85">
        <v>4</v>
      </c>
      <c r="E49" s="83">
        <f t="shared" ref="E49:E51" si="9">E48+D49</f>
        <v>8</v>
      </c>
      <c r="F49" s="86">
        <v>2.7777777777777779E-3</v>
      </c>
      <c r="G49" s="87">
        <f>G48+H48+F49</f>
        <v>1.3194444444444444E-2</v>
      </c>
      <c r="H49" s="88">
        <v>6.9444444444444447E-4</v>
      </c>
    </row>
    <row r="50" spans="1:8" ht="27" x14ac:dyDescent="0.2">
      <c r="A50" s="82">
        <f>A49+F50+H50</f>
        <v>0.64583333333333326</v>
      </c>
      <c r="B50" s="83" t="s">
        <v>17</v>
      </c>
      <c r="C50" s="84" t="s">
        <v>56</v>
      </c>
      <c r="D50" s="85">
        <v>6</v>
      </c>
      <c r="E50" s="83">
        <f t="shared" si="9"/>
        <v>14</v>
      </c>
      <c r="F50" s="86">
        <v>5.5555555555555558E-3</v>
      </c>
      <c r="G50" s="87">
        <f>G49+H49+F50</f>
        <v>1.9444444444444445E-2</v>
      </c>
      <c r="H50" s="88">
        <v>1.3888888888888889E-3</v>
      </c>
    </row>
    <row r="51" spans="1:8" ht="27" x14ac:dyDescent="0.2">
      <c r="A51" s="82">
        <v>0.65625</v>
      </c>
      <c r="B51" s="89" t="s">
        <v>11</v>
      </c>
      <c r="C51" s="90" t="s">
        <v>47</v>
      </c>
      <c r="D51" s="85">
        <v>7</v>
      </c>
      <c r="E51" s="83">
        <f t="shared" si="9"/>
        <v>21</v>
      </c>
      <c r="F51" s="86">
        <v>1.0416666666666666E-2</v>
      </c>
      <c r="G51" s="87">
        <f>G50+H50+F51</f>
        <v>3.125E-2</v>
      </c>
      <c r="H51" s="91"/>
    </row>
    <row r="52" spans="1:8" ht="28" thickBot="1" x14ac:dyDescent="0.25">
      <c r="A52" s="92"/>
      <c r="B52" s="93"/>
      <c r="C52" s="94" t="s">
        <v>5</v>
      </c>
      <c r="D52" s="95" t="s">
        <v>7</v>
      </c>
      <c r="E52" s="96">
        <f>E51</f>
        <v>21</v>
      </c>
      <c r="F52" s="97" t="s">
        <v>6</v>
      </c>
      <c r="G52" s="98">
        <f>G51</f>
        <v>3.125E-2</v>
      </c>
      <c r="H52" s="99"/>
    </row>
    <row r="53" spans="1:8" ht="102.75" customHeight="1" thickBot="1" x14ac:dyDescent="0.25">
      <c r="A53" s="179" t="s">
        <v>122</v>
      </c>
      <c r="B53" s="180"/>
      <c r="C53" s="180"/>
      <c r="D53" s="180"/>
      <c r="E53" s="180"/>
      <c r="F53" s="180"/>
      <c r="G53" s="180"/>
      <c r="H53" s="181"/>
    </row>
    <row r="54" spans="1:8" ht="88" thickBot="1" x14ac:dyDescent="0.25">
      <c r="A54" s="33" t="s">
        <v>2</v>
      </c>
      <c r="B54" s="120"/>
      <c r="C54" s="121" t="s">
        <v>3</v>
      </c>
      <c r="D54" s="122" t="s">
        <v>9</v>
      </c>
      <c r="E54" s="123" t="s">
        <v>10</v>
      </c>
      <c r="F54" s="123" t="s">
        <v>4</v>
      </c>
      <c r="G54" s="123" t="s">
        <v>8</v>
      </c>
      <c r="H54" s="123" t="s">
        <v>15</v>
      </c>
    </row>
    <row r="55" spans="1:8" ht="27" x14ac:dyDescent="0.2">
      <c r="A55" s="74">
        <v>0.65625</v>
      </c>
      <c r="B55" s="75" t="s">
        <v>58</v>
      </c>
      <c r="C55" s="76" t="s">
        <v>47</v>
      </c>
      <c r="D55" s="77">
        <v>0</v>
      </c>
      <c r="E55" s="78">
        <v>0</v>
      </c>
      <c r="F55" s="79" t="s">
        <v>0</v>
      </c>
      <c r="G55" s="80" t="s">
        <v>0</v>
      </c>
      <c r="H55" s="81"/>
    </row>
    <row r="56" spans="1:8" ht="27" x14ac:dyDescent="0.2">
      <c r="A56" s="82">
        <f>A55+F56+H56</f>
        <v>0.67013888888888884</v>
      </c>
      <c r="B56" s="89" t="s">
        <v>59</v>
      </c>
      <c r="C56" s="90" t="s">
        <v>48</v>
      </c>
      <c r="D56" s="85">
        <v>1</v>
      </c>
      <c r="E56" s="83">
        <f>D56</f>
        <v>1</v>
      </c>
      <c r="F56" s="86">
        <v>1.3888888888888889E-3</v>
      </c>
      <c r="G56" s="87">
        <f>F56</f>
        <v>1.3888888888888889E-3</v>
      </c>
      <c r="H56" s="88">
        <v>1.2499999999999999E-2</v>
      </c>
    </row>
    <row r="57" spans="1:8" ht="27" x14ac:dyDescent="0.2">
      <c r="A57" s="82">
        <f>A56+F57+H57</f>
        <v>0.67708333333333326</v>
      </c>
      <c r="B57" s="83" t="s">
        <v>13</v>
      </c>
      <c r="C57" s="84" t="s">
        <v>54</v>
      </c>
      <c r="D57" s="85">
        <v>2</v>
      </c>
      <c r="E57" s="83">
        <f t="shared" ref="E57:E62" si="10">E56+D57</f>
        <v>3</v>
      </c>
      <c r="F57" s="86">
        <v>2.7777777777777779E-3</v>
      </c>
      <c r="G57" s="87">
        <f>G56+H56+F57</f>
        <v>1.6666666666666666E-2</v>
      </c>
      <c r="H57" s="88">
        <v>4.1666666666666666E-3</v>
      </c>
    </row>
    <row r="58" spans="1:8" ht="27" x14ac:dyDescent="0.2">
      <c r="A58" s="82">
        <f>A57+F58+H58</f>
        <v>0.68055555555555547</v>
      </c>
      <c r="B58" s="83" t="s">
        <v>16</v>
      </c>
      <c r="C58" s="84" t="s">
        <v>101</v>
      </c>
      <c r="D58" s="85">
        <v>1</v>
      </c>
      <c r="E58" s="83">
        <f t="shared" si="10"/>
        <v>4</v>
      </c>
      <c r="F58" s="86">
        <v>1.3888888888888889E-3</v>
      </c>
      <c r="G58" s="87">
        <f>G57+H57+F58</f>
        <v>2.222222222222222E-2</v>
      </c>
      <c r="H58" s="88">
        <v>2.0833333333333333E-3</v>
      </c>
    </row>
    <row r="59" spans="1:8" ht="27" x14ac:dyDescent="0.2">
      <c r="A59" s="82">
        <f t="shared" ref="A59:A61" si="11">A58+F59+H59</f>
        <v>0.68402777777777768</v>
      </c>
      <c r="B59" s="83" t="s">
        <v>17</v>
      </c>
      <c r="C59" s="84" t="s">
        <v>52</v>
      </c>
      <c r="D59" s="85">
        <v>1</v>
      </c>
      <c r="E59" s="83">
        <f t="shared" si="10"/>
        <v>5</v>
      </c>
      <c r="F59" s="86">
        <v>1.3888888888888889E-3</v>
      </c>
      <c r="G59" s="87">
        <f>G58+H58+F59</f>
        <v>2.569444444444444E-2</v>
      </c>
      <c r="H59" s="88">
        <v>2.0833333333333333E-3</v>
      </c>
    </row>
    <row r="60" spans="1:8" ht="29" x14ac:dyDescent="0.2">
      <c r="A60" s="82">
        <f t="shared" si="11"/>
        <v>0.68402777777777768</v>
      </c>
      <c r="B60" s="83" t="s">
        <v>18</v>
      </c>
      <c r="C60" s="136" t="s">
        <v>14</v>
      </c>
      <c r="D60" s="85">
        <v>0</v>
      </c>
      <c r="E60" s="83">
        <f t="shared" si="10"/>
        <v>5</v>
      </c>
      <c r="F60" s="86">
        <v>0</v>
      </c>
      <c r="G60" s="87">
        <f t="shared" ref="G60:G62" si="12">G59+H59+F60</f>
        <v>2.7777777777777773E-2</v>
      </c>
      <c r="H60" s="86">
        <v>0</v>
      </c>
    </row>
    <row r="61" spans="1:8" ht="29" x14ac:dyDescent="0.2">
      <c r="A61" s="82">
        <f t="shared" si="11"/>
        <v>0.68402777777777768</v>
      </c>
      <c r="B61" s="83" t="s">
        <v>19</v>
      </c>
      <c r="C61" s="136" t="s">
        <v>14</v>
      </c>
      <c r="D61" s="85">
        <v>0</v>
      </c>
      <c r="E61" s="83">
        <f t="shared" si="10"/>
        <v>5</v>
      </c>
      <c r="F61" s="86">
        <v>0</v>
      </c>
      <c r="G61" s="87">
        <f t="shared" si="12"/>
        <v>2.7777777777777773E-2</v>
      </c>
      <c r="H61" s="86">
        <v>0</v>
      </c>
    </row>
    <row r="62" spans="1:8" ht="27" x14ac:dyDescent="0.2">
      <c r="A62" s="82">
        <v>0.6875</v>
      </c>
      <c r="B62" s="89" t="s">
        <v>11</v>
      </c>
      <c r="C62" s="90" t="s">
        <v>102</v>
      </c>
      <c r="D62" s="85">
        <v>2</v>
      </c>
      <c r="E62" s="83">
        <f t="shared" si="10"/>
        <v>7</v>
      </c>
      <c r="F62" s="86">
        <v>3.472222222222222E-3</v>
      </c>
      <c r="G62" s="87">
        <f t="shared" si="12"/>
        <v>3.1249999999999993E-2</v>
      </c>
      <c r="H62" s="91"/>
    </row>
    <row r="63" spans="1:8" ht="28" thickBot="1" x14ac:dyDescent="0.25">
      <c r="A63" s="92"/>
      <c r="B63" s="93"/>
      <c r="C63" s="94" t="s">
        <v>5</v>
      </c>
      <c r="D63" s="95" t="s">
        <v>7</v>
      </c>
      <c r="E63" s="96">
        <f>E62</f>
        <v>7</v>
      </c>
      <c r="F63" s="97" t="s">
        <v>6</v>
      </c>
      <c r="G63" s="98">
        <f>G62</f>
        <v>3.1249999999999993E-2</v>
      </c>
      <c r="H63" s="99"/>
    </row>
    <row r="66" spans="2:3" ht="16" thickBot="1" x14ac:dyDescent="0.25"/>
    <row r="67" spans="2:3" ht="27" customHeight="1" thickBot="1" x14ac:dyDescent="0.25">
      <c r="B67" s="182" t="s">
        <v>68</v>
      </c>
      <c r="C67" s="183"/>
    </row>
    <row r="68" spans="2:3" ht="26" x14ac:dyDescent="0.2">
      <c r="B68" s="137" t="s">
        <v>69</v>
      </c>
      <c r="C68" s="138">
        <f>E14+E21+E44+E52+E63</f>
        <v>91</v>
      </c>
    </row>
    <row r="69" spans="2:3" ht="26" x14ac:dyDescent="0.2">
      <c r="B69" s="139" t="s">
        <v>70</v>
      </c>
      <c r="C69" s="140">
        <f>G14+G21+G44+G52+G63</f>
        <v>0.15625</v>
      </c>
    </row>
    <row r="70" spans="2:3" ht="27" thickBot="1" x14ac:dyDescent="0.25">
      <c r="B70" s="139" t="s">
        <v>71</v>
      </c>
      <c r="C70" s="141">
        <v>171</v>
      </c>
    </row>
    <row r="71" spans="2:3" ht="27" thickBot="1" x14ac:dyDescent="0.25">
      <c r="B71" s="182" t="s">
        <v>124</v>
      </c>
      <c r="C71" s="183"/>
    </row>
    <row r="72" spans="2:3" ht="26" x14ac:dyDescent="0.2">
      <c r="B72" s="137" t="s">
        <v>69</v>
      </c>
      <c r="C72" s="138">
        <f>E30</f>
        <v>9</v>
      </c>
    </row>
    <row r="73" spans="2:3" ht="26" x14ac:dyDescent="0.2">
      <c r="B73" s="139" t="s">
        <v>70</v>
      </c>
      <c r="C73" s="140">
        <f>G30</f>
        <v>2.0833333333333329E-2</v>
      </c>
    </row>
    <row r="74" spans="2:3" ht="27" thickBot="1" x14ac:dyDescent="0.25">
      <c r="B74" s="139" t="s">
        <v>71</v>
      </c>
      <c r="C74" s="142">
        <v>103</v>
      </c>
    </row>
    <row r="75" spans="2:3" ht="27" thickBot="1" x14ac:dyDescent="0.25">
      <c r="B75" s="182" t="s">
        <v>73</v>
      </c>
      <c r="C75" s="183"/>
    </row>
    <row r="76" spans="2:3" ht="26" x14ac:dyDescent="0.2">
      <c r="B76" s="137" t="s">
        <v>74</v>
      </c>
      <c r="C76" s="143">
        <v>56</v>
      </c>
    </row>
    <row r="77" spans="2:3" ht="26" x14ac:dyDescent="0.2">
      <c r="B77" s="139" t="s">
        <v>75</v>
      </c>
      <c r="C77" s="144" t="s">
        <v>123</v>
      </c>
    </row>
  </sheetData>
  <mergeCells count="10">
    <mergeCell ref="A1:H1"/>
    <mergeCell ref="A2:H2"/>
    <mergeCell ref="A15:H15"/>
    <mergeCell ref="A22:H22"/>
    <mergeCell ref="A31:H31"/>
    <mergeCell ref="A45:H45"/>
    <mergeCell ref="A53:H53"/>
    <mergeCell ref="B67:C67"/>
    <mergeCell ref="B71:C71"/>
    <mergeCell ref="B75:C75"/>
  </mergeCells>
  <pageMargins left="0.7" right="0.7" top="0.75" bottom="0.75" header="0.3" footer="0.3"/>
  <pageSetup paperSize="9" scale="30" orientation="portrait" verticalDpi="0" r:id="rId1"/>
  <rowBreaks count="1" manualBreakCount="1">
    <brk id="5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4</vt:i4>
      </vt:variant>
    </vt:vector>
  </HeadingPairs>
  <TitlesOfParts>
    <vt:vector size="10" baseType="lpstr">
      <vt:lpstr>BUS GIALLO</vt:lpstr>
      <vt:lpstr>BUS ROSSO</vt:lpstr>
      <vt:lpstr>BUS ARANCIONE</vt:lpstr>
      <vt:lpstr>BUS VIOLA</vt:lpstr>
      <vt:lpstr>BUS 5 VERDE (sostituzioni)</vt:lpstr>
      <vt:lpstr>BUS 6 AZZURRO (sostituzioni)</vt:lpstr>
      <vt:lpstr>'BUS ARANCIONE'!Area_stampa</vt:lpstr>
      <vt:lpstr>'BUS GIALLO'!Area_stampa</vt:lpstr>
      <vt:lpstr>'BUS ROSSO'!Area_stampa</vt:lpstr>
      <vt:lpstr>'BUS VIOLA'!Area_stampa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 Forgiarini</dc:creator>
  <cp:lastModifiedBy>Microsoft Office User</cp:lastModifiedBy>
  <cp:lastPrinted>2020-03-09T08:51:59Z</cp:lastPrinted>
  <dcterms:created xsi:type="dcterms:W3CDTF">2017-09-26T14:07:20Z</dcterms:created>
  <dcterms:modified xsi:type="dcterms:W3CDTF">2022-06-13T07:12:13Z</dcterms:modified>
</cp:coreProperties>
</file>